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 2\Desktop\"/>
    </mc:Choice>
  </mc:AlternateContent>
  <bookViews>
    <workbookView xWindow="0" yWindow="0" windowWidth="28800" windowHeight="14010"/>
  </bookViews>
  <sheets>
    <sheet name="Kundenangebot" sheetId="1" r:id="rId1"/>
  </sheets>
  <calcPr calcId="162913"/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F34" i="1"/>
  <c r="H34" i="1"/>
</calcChain>
</file>

<file path=xl/sharedStrings.xml><?xml version="1.0" encoding="utf-8"?>
<sst xmlns="http://schemas.openxmlformats.org/spreadsheetml/2006/main" count="122" uniqueCount="57">
  <si>
    <t>Produktbild</t>
  </si>
  <si>
    <t>Marke / Kategorie</t>
  </si>
  <si>
    <t>Artikelbezeichnung</t>
  </si>
  <si>
    <t>Modellbezeichnung</t>
  </si>
  <si>
    <t>Zustand / Lieferumfang</t>
  </si>
  <si>
    <t>Menge</t>
  </si>
  <si>
    <t>UVP ca. / Stück</t>
  </si>
  <si>
    <t>Google Nest Doorbell (Akku)</t>
  </si>
  <si>
    <t>GWX3T</t>
  </si>
  <si>
    <t>Mit Originalverpackung</t>
  </si>
  <si>
    <t>Google Nest Hub Max</t>
  </si>
  <si>
    <t>H2A</t>
  </si>
  <si>
    <t>Ohne Originalverpackung</t>
  </si>
  <si>
    <t>Google Nest Hub (2. Generation)</t>
  </si>
  <si>
    <t>H1A</t>
  </si>
  <si>
    <t>Google Nest Mini (2. Generation)</t>
  </si>
  <si>
    <t>H2C</t>
  </si>
  <si>
    <t>G3AL9</t>
  </si>
  <si>
    <t>G6ZUC</t>
  </si>
  <si>
    <t>AC-1304</t>
  </si>
  <si>
    <t>Google Nest Wifi Router</t>
  </si>
  <si>
    <t>H2D</t>
  </si>
  <si>
    <t>Google Nest Wifi Point / Zusatzpunkt</t>
  </si>
  <si>
    <t>H2E</t>
  </si>
  <si>
    <t>Google Nest Wifi Set: 1 Router + 2 Points</t>
  </si>
  <si>
    <t>H2D / H2E</t>
  </si>
  <si>
    <t>Google Nest Wifi Set: 1 Router + 1 Point</t>
  </si>
  <si>
    <t>Google Home Smart Speaker</t>
  </si>
  <si>
    <t>Google Home Hub (1. Generation)</t>
  </si>
  <si>
    <t>Google Nest Audio</t>
  </si>
  <si>
    <t>GXCA6</t>
  </si>
  <si>
    <t>Google Nest Learning Thermostat</t>
  </si>
  <si>
    <t>Standfuß für Nest Learning Thermostat</t>
  </si>
  <si>
    <t>Google Nest Thermostat E</t>
  </si>
  <si>
    <t>Nest Türklingel</t>
  </si>
  <si>
    <t>Total</t>
  </si>
  <si>
    <t>VERKAUFSANGEBOT – GOOGLE SMART-HOME &amp; AUDIO</t>
  </si>
  <si>
    <t>Nest Smart Display</t>
  </si>
  <si>
    <t xml:space="preserve">Google Nest Hub Max </t>
  </si>
  <si>
    <t>Nest Smart Speaker</t>
  </si>
  <si>
    <t>Nest Überwachungskamera</t>
  </si>
  <si>
    <t>Nest Mesh-WLAN</t>
  </si>
  <si>
    <t>Google Nest Wifi Pro Wi‑Fi 6E 3er-Set</t>
  </si>
  <si>
    <t>Google Nest Cam 2er-Set</t>
  </si>
  <si>
    <t xml:space="preserve">Google Wifi Router </t>
  </si>
  <si>
    <t>Google WLAN</t>
  </si>
  <si>
    <t>Nest WLAN</t>
  </si>
  <si>
    <t>Google Smart Speaker</t>
  </si>
  <si>
    <t>Google Smart Display</t>
  </si>
  <si>
    <t>Google Wifi Router 3er-Set</t>
  </si>
  <si>
    <t xml:space="preserve">Google Nest Wifi Pro Wi‑Fi 6E </t>
  </si>
  <si>
    <t>Google Nest Cam 3er-Set</t>
  </si>
  <si>
    <t>Nest Thermostat</t>
  </si>
  <si>
    <t>Nest Zubehör</t>
  </si>
  <si>
    <t>Online-Box</t>
  </si>
  <si>
    <t xml:space="preserve">Your Price </t>
  </si>
  <si>
    <t>Total2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</si>
</sst>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[$€-407]"/>
  </numFmts>
  <fonts count="10" x14ac:knownFonts="1">
    <font>
      <sz val="11"/>
      <name val="Carlito"/>
    </font>
    <font>
      <b/>
      <sz val="18"/>
      <color rgb="FFFFFFFF"/>
      <name val="Carlito"/>
    </font>
    <font>
      <b/>
      <sz val="11"/>
      <color rgb="FF17324D"/>
      <name val="Carlito"/>
    </font>
    <font>
      <b/>
      <sz val="10"/>
      <color rgb="FFFFFFFF"/>
      <name val="Carlito"/>
    </font>
    <font>
      <sz val="10"/>
      <color rgb="FF24313B"/>
      <name val="Carlito"/>
    </font>
    <font>
      <b/>
      <sz val="9"/>
      <color rgb="FF2F6B8A"/>
      <name val="Carlito"/>
    </font>
    <font>
      <b/>
      <sz val="10"/>
      <color rgb="FF17324D"/>
      <name val="Carlito"/>
    </font>
    <font>
      <sz val="11"/>
      <name val="Carlito"/>
    </font>
    <font>
      <b/>
      <sz val="14"/>
      <name val="Carlito"/>
      <family val="2"/>
    </font>
    <font>
      <b/>
      <sz val="14"/>
      <color theme="0"/>
      <name val="Carlito"/>
      <family val="2"/>
    </font>
  </fonts>
  <fills count="7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2F6B8A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rgb="FF17324D"/>
      </left>
      <right/>
      <top style="medium">
        <color rgb="FF17324D"/>
      </top>
      <bottom/>
      <diagonal/>
    </border>
    <border>
      <left/>
      <right/>
      <top style="medium">
        <color rgb="FF17324D"/>
      </top>
      <bottom/>
      <diagonal/>
    </border>
    <border>
      <left/>
      <right style="medium">
        <color rgb="FF17324D"/>
      </right>
      <top style="medium">
        <color rgb="FF17324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4" fontId="7" fillId="0" borderId="0" applyFont="0" applyFill="0" applyBorder="0" applyAlignment="0" applyProtection="0"/>
  </cellStyleXfs>
  <cellXfs count="24">
    <xf numFmtId="0" fontId="0" fillId="0" borderId="0" xfId="0"/>
    <xf numFmtId="44" fontId="0" fillId="0" borderId="0" xfId="2" applyFont="1" applyAlignment="1">
      <alignment vertical="center"/>
    </xf>
    <xf numFmtId="0" fontId="3" fillId="3" borderId="1" xfId="1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44" fontId="3" fillId="3" borderId="3" xfId="2" applyFont="1" applyFill="1" applyBorder="1" applyAlignment="1">
      <alignment horizontal="center" vertical="center" wrapText="1"/>
    </xf>
    <xf numFmtId="0" fontId="8" fillId="0" borderId="0" xfId="0" applyFont="1"/>
    <xf numFmtId="0" fontId="4" fillId="4" borderId="4" xfId="1" applyNumberFormat="1" applyFont="1" applyFill="1" applyBorder="1" applyAlignment="1">
      <alignment vertical="center" wrapText="1"/>
    </xf>
    <xf numFmtId="0" fontId="5" fillId="4" borderId="4" xfId="1" applyNumberFormat="1" applyFont="1" applyFill="1" applyBorder="1" applyAlignment="1">
      <alignment vertical="center" wrapText="1"/>
    </xf>
    <xf numFmtId="0" fontId="6" fillId="4" borderId="4" xfId="1" applyNumberFormat="1" applyFont="1" applyFill="1" applyBorder="1" applyAlignment="1">
      <alignment vertical="center" wrapText="1"/>
    </xf>
    <xf numFmtId="3" fontId="2" fillId="4" borderId="4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>
      <alignment horizontal="right" vertical="center" wrapText="1"/>
    </xf>
    <xf numFmtId="44" fontId="0" fillId="4" borderId="4" xfId="2" applyFont="1" applyFill="1" applyBorder="1" applyAlignment="1">
      <alignment vertical="center"/>
    </xf>
    <xf numFmtId="0" fontId="0" fillId="4" borderId="4" xfId="0" applyFill="1" applyBorder="1"/>
    <xf numFmtId="0" fontId="9" fillId="5" borderId="4" xfId="0" applyFont="1" applyFill="1" applyBorder="1" applyAlignment="1">
      <alignment vertical="center"/>
    </xf>
    <xf numFmtId="44" fontId="0" fillId="6" borderId="0" xfId="2" applyFont="1" applyFill="1" applyAlignment="1">
      <alignment horizontal="center" vertical="center"/>
    </xf>
    <xf numFmtId="44" fontId="0" fillId="0" borderId="0" xfId="2" applyFont="1" applyAlignment="1">
      <alignment horizontal="center" vertical="center"/>
    </xf>
    <xf numFmtId="44" fontId="0" fillId="4" borderId="5" xfId="2" applyFont="1" applyFill="1" applyBorder="1" applyAlignment="1">
      <alignment horizontal="center" vertical="center"/>
    </xf>
    <xf numFmtId="44" fontId="0" fillId="4" borderId="4" xfId="2" applyFont="1" applyFill="1" applyBorder="1" applyAlignment="1">
      <alignment horizontal="center" vertical="center"/>
    </xf>
    <xf numFmtId="44" fontId="8" fillId="0" borderId="4" xfId="2" applyFont="1" applyBorder="1" applyAlignment="1">
      <alignment horizontal="center" vertical="center"/>
    </xf>
    <xf numFmtId="3" fontId="9" fillId="5" borderId="4" xfId="0" applyNumberFormat="1" applyFont="1" applyFill="1" applyBorder="1" applyAlignment="1">
      <alignment horizontal="center" vertical="center"/>
    </xf>
    <xf numFmtId="44" fontId="9" fillId="5" borderId="4" xfId="2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1" fillId="2" borderId="0" xfId="1" applyNumberFormat="1" applyFont="1" applyFill="1" applyBorder="1" applyAlignment="1">
      <alignment horizontal="center" vertical="center"/>
    </xf>
  </cellXfs>
  <cellStyles count="3">
    <cellStyle name="Normal" xfId="1"/>
    <cellStyle name="Standard" xfId="0" builtinId="0"/>
    <cellStyle name="Währung" xfId="2" builtinId="4"/>
  </cellStyles>
  <dxfs count="11">
    <dxf>
      <numFmt numFmtId="34" formatCode="_-* #,##0.00\ &quot;€&quot;_-;\-* #,##0.00\ &quot;€&quot;_-;_-* &quot;-&quot;??\ &quot;€&quot;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ebc410c950b14af1" Type="http://schemas.openxmlformats.org/officeDocument/2006/relationships/image" Target="../media/image13.sv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8215303397cf4c3c" Type="http://schemas.openxmlformats.org/officeDocument/2006/relationships/image" Target="../media/image9.svg"/><Relationship Id="rId3" Type="http://schemas.openxmlformats.org/officeDocument/2006/relationships/image" Target="../media/image3.jp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ad507369d4ba414d" Type="http://schemas.openxmlformats.org/officeDocument/2006/relationships/image" Target="../media/image15.sv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ed625c878f664bda" Type="http://schemas.openxmlformats.org/officeDocument/2006/relationships/image" Target="../media/image17.sv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2735548c937941ad" Type="http://schemas.openxmlformats.org/officeDocument/2006/relationships/image" Target="../media/image8.svg"/><Relationship Id="R3ca70936da614cd9" Type="http://schemas.openxmlformats.org/officeDocument/2006/relationships/image" Target="../media/image19.sv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58f9c396fe734950" Type="http://schemas.openxmlformats.org/officeDocument/2006/relationships/image" Target="../media/image18.sv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11</xdr:row>
      <xdr:rowOff>352425</xdr:rowOff>
    </xdr:from>
    <xdr:ext cx="1824759" cy="1038225"/>
    <xdr:pic>
      <xdr:nvPicPr>
        <xdr:cNvPr id="11" name="8c159fc1-cf5b-4b51-96f5-5629417dc7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6554450"/>
          <a:ext cx="1824759" cy="1038225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</xdr:row>
      <xdr:rowOff>47625</xdr:rowOff>
    </xdr:from>
    <xdr:ext cx="1104900" cy="628650"/>
    <xdr:pic>
      <xdr:nvPicPr>
        <xdr:cNvPr id="17" name="846e5b02-4764-4a96-876a-02f3adec9cb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="" xmlns:asvg="http://schemas.microsoft.com/office/drawing/2016/SVG/main" r:embed="R2735548c937941ad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57150</xdr:colOff>
      <xdr:row>18</xdr:row>
      <xdr:rowOff>47625</xdr:rowOff>
    </xdr:from>
    <xdr:ext cx="1104900" cy="628650"/>
    <xdr:pic>
      <xdr:nvPicPr>
        <xdr:cNvPr id="18" name="ee0cef06-2cda-49c4-9492-a92cf895a3cd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="" xmlns:asvg="http://schemas.microsoft.com/office/drawing/2016/SVG/main" r:embed="R8215303397cf4c3c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457200</xdr:colOff>
      <xdr:row>22</xdr:row>
      <xdr:rowOff>28574</xdr:rowOff>
    </xdr:from>
    <xdr:ext cx="1010196" cy="914401"/>
    <xdr:pic>
      <xdr:nvPicPr>
        <xdr:cNvPr id="22" name="b995edc4-bf32-48dc-829f-d8a91b845f7f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200" y="34775774"/>
          <a:ext cx="1010196" cy="914401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33</xdr:row>
      <xdr:rowOff>0</xdr:rowOff>
    </xdr:from>
    <xdr:ext cx="1104900" cy="628650"/>
    <xdr:pic>
      <xdr:nvPicPr>
        <xdr:cNvPr id="33" name="1b6958a6-d948-479d-80ec-25d3756409fb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="" xmlns:asvg="http://schemas.microsoft.com/office/drawing/2016/SVG/main" r:embed="Rebc410c950b14af1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57150</xdr:colOff>
      <xdr:row>33</xdr:row>
      <xdr:rowOff>0</xdr:rowOff>
    </xdr:from>
    <xdr:ext cx="1104900" cy="628650"/>
    <xdr:pic>
      <xdr:nvPicPr>
        <xdr:cNvPr id="35" name="1ec78731-cf38-409c-b612-d3b97a3f7ad8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="" xmlns:asvg="http://schemas.microsoft.com/office/drawing/2016/SVG/main" r:embed="Rad507369d4ba414d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57150</xdr:colOff>
      <xdr:row>33</xdr:row>
      <xdr:rowOff>0</xdr:rowOff>
    </xdr:from>
    <xdr:ext cx="1104900" cy="628650"/>
    <xdr:pic>
      <xdr:nvPicPr>
        <xdr:cNvPr id="37" name="e2d0001c-ad42-4e9b-b44e-6a53b561e0ac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="" xmlns:asvg="http://schemas.microsoft.com/office/drawing/2016/SVG/main" r:embed="Red625c878f664bda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57150</xdr:colOff>
      <xdr:row>33</xdr:row>
      <xdr:rowOff>0</xdr:rowOff>
    </xdr:from>
    <xdr:ext cx="1104900" cy="628650"/>
    <xdr:pic>
      <xdr:nvPicPr>
        <xdr:cNvPr id="38" name="776b54fe-e9d4-49c1-a5ce-a0d59f694a9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="" xmlns:asvg="http://schemas.microsoft.com/office/drawing/2016/SVG/main" r:embed="R58f9c396fe73495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57150</xdr:colOff>
      <xdr:row>33</xdr:row>
      <xdr:rowOff>0</xdr:rowOff>
    </xdr:from>
    <xdr:ext cx="1104900" cy="628650"/>
    <xdr:pic>
      <xdr:nvPicPr>
        <xdr:cNvPr id="39" name="9c968acc-6fcc-4baa-a0fc-0cafa3fcd7af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="" xmlns:asvg="http://schemas.microsoft.com/office/drawing/2016/SVG/main" r:embed="R3ca70936da614cd9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3</xdr:row>
      <xdr:rowOff>123825</xdr:rowOff>
    </xdr:from>
    <xdr:to>
      <xdr:col>0</xdr:col>
      <xdr:colOff>1590675</xdr:colOff>
      <xdr:row>4</xdr:row>
      <xdr:rowOff>28575</xdr:rowOff>
    </xdr:to>
    <xdr:pic>
      <xdr:nvPicPr>
        <xdr:cNvPr id="41" name="Grafik 4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152525"/>
          <a:ext cx="1590675" cy="159067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4</xdr:row>
      <xdr:rowOff>123825</xdr:rowOff>
    </xdr:from>
    <xdr:to>
      <xdr:col>1</xdr:col>
      <xdr:colOff>19955</xdr:colOff>
      <xdr:row>4</xdr:row>
      <xdr:rowOff>1447800</xdr:rowOff>
    </xdr:to>
    <xdr:pic>
      <xdr:nvPicPr>
        <xdr:cNvPr id="43" name="Grafik 42" descr="updated Photo of Google Max Hu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33" t="20833" r="2334" b="21333"/>
        <a:stretch/>
      </xdr:blipFill>
      <xdr:spPr bwMode="auto">
        <a:xfrm>
          <a:off x="123825" y="2838450"/>
          <a:ext cx="1953530" cy="132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5</xdr:row>
      <xdr:rowOff>114300</xdr:rowOff>
    </xdr:from>
    <xdr:to>
      <xdr:col>0</xdr:col>
      <xdr:colOff>1995086</xdr:colOff>
      <xdr:row>5</xdr:row>
      <xdr:rowOff>1437247</xdr:rowOff>
    </xdr:to>
    <xdr:pic>
      <xdr:nvPicPr>
        <xdr:cNvPr id="45" name="Grafik 4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100" y="4514850"/>
          <a:ext cx="1956986" cy="1322947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180976</xdr:colOff>
      <xdr:row>6</xdr:row>
      <xdr:rowOff>28575</xdr:rowOff>
    </xdr:from>
    <xdr:to>
      <xdr:col>0</xdr:col>
      <xdr:colOff>1952625</xdr:colOff>
      <xdr:row>6</xdr:row>
      <xdr:rowOff>1574950</xdr:rowOff>
    </xdr:to>
    <xdr:pic>
      <xdr:nvPicPr>
        <xdr:cNvPr id="47" name="Grafik 4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6115050"/>
          <a:ext cx="1771649" cy="154637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171451</xdr:colOff>
      <xdr:row>7</xdr:row>
      <xdr:rowOff>50201</xdr:rowOff>
    </xdr:from>
    <xdr:to>
      <xdr:col>0</xdr:col>
      <xdr:colOff>1866901</xdr:colOff>
      <xdr:row>7</xdr:row>
      <xdr:rowOff>1565155</xdr:rowOff>
    </xdr:to>
    <xdr:pic>
      <xdr:nvPicPr>
        <xdr:cNvPr id="48" name="Grafik 4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1" y="7822601"/>
          <a:ext cx="1695450" cy="151495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8</xdr:row>
      <xdr:rowOff>285750</xdr:rowOff>
    </xdr:from>
    <xdr:to>
      <xdr:col>0</xdr:col>
      <xdr:colOff>1976123</xdr:colOff>
      <xdr:row>8</xdr:row>
      <xdr:rowOff>1409700</xdr:rowOff>
    </xdr:to>
    <xdr:pic>
      <xdr:nvPicPr>
        <xdr:cNvPr id="49" name="Grafik 48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744075"/>
          <a:ext cx="1947548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9</xdr:row>
      <xdr:rowOff>352425</xdr:rowOff>
    </xdr:from>
    <xdr:to>
      <xdr:col>0</xdr:col>
      <xdr:colOff>2031617</xdr:colOff>
      <xdr:row>9</xdr:row>
      <xdr:rowOff>1393913</xdr:rowOff>
    </xdr:to>
    <xdr:pic>
      <xdr:nvPicPr>
        <xdr:cNvPr id="50" name="Grafik 4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1496675"/>
          <a:ext cx="1983992" cy="1041488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10</xdr:row>
      <xdr:rowOff>14669</xdr:rowOff>
    </xdr:from>
    <xdr:to>
      <xdr:col>0</xdr:col>
      <xdr:colOff>1933576</xdr:colOff>
      <xdr:row>11</xdr:row>
      <xdr:rowOff>12002</xdr:rowOff>
    </xdr:to>
    <xdr:pic>
      <xdr:nvPicPr>
        <xdr:cNvPr id="59" name="Grafik 58" descr="https://m.media-amazon.com/images/I/71jeq3bk3NL._AC_SL1500_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14530769"/>
          <a:ext cx="1790700" cy="1683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133350</xdr:rowOff>
    </xdr:from>
    <xdr:to>
      <xdr:col>0</xdr:col>
      <xdr:colOff>1959717</xdr:colOff>
      <xdr:row>13</xdr:row>
      <xdr:rowOff>1590675</xdr:rowOff>
    </xdr:to>
    <xdr:pic>
      <xdr:nvPicPr>
        <xdr:cNvPr id="61" name="Grafik 60" descr="Google Nest Wifi – 1 Router und 2 WLAN-Zugangspunkte – 3er-Pack - Bild 1 von 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707225"/>
          <a:ext cx="1950192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12</xdr:row>
      <xdr:rowOff>257174</xdr:rowOff>
    </xdr:from>
    <xdr:to>
      <xdr:col>0</xdr:col>
      <xdr:colOff>1971675</xdr:colOff>
      <xdr:row>12</xdr:row>
      <xdr:rowOff>1393549</xdr:rowOff>
    </xdr:to>
    <xdr:pic>
      <xdr:nvPicPr>
        <xdr:cNvPr id="63" name="Grafik 62" descr="https://www.backmarket.de/cdn-cgi/image/format%3Dauto%2Cquality%3D75%2Cwidth%3D260/https:/d2e6ccujb3mkqf.cloudfront.net/85a10649-7b95-4508-9258-a96aaee4c25d-1_06ed6ff1-f6de-4dcb-a415-d6ca8d6c6432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77" r="-2794" b="19553"/>
        <a:stretch/>
      </xdr:blipFill>
      <xdr:spPr bwMode="auto">
        <a:xfrm>
          <a:off x="104775" y="18145124"/>
          <a:ext cx="1866900" cy="113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14</xdr:row>
      <xdr:rowOff>238125</xdr:rowOff>
    </xdr:from>
    <xdr:to>
      <xdr:col>0</xdr:col>
      <xdr:colOff>2017938</xdr:colOff>
      <xdr:row>14</xdr:row>
      <xdr:rowOff>1372079</xdr:rowOff>
    </xdr:to>
    <xdr:pic>
      <xdr:nvPicPr>
        <xdr:cNvPr id="52" name="Grafik 5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2400" y="21497925"/>
          <a:ext cx="1865538" cy="113395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15</xdr:row>
      <xdr:rowOff>114300</xdr:rowOff>
    </xdr:from>
    <xdr:to>
      <xdr:col>0</xdr:col>
      <xdr:colOff>1885335</xdr:colOff>
      <xdr:row>15</xdr:row>
      <xdr:rowOff>1632336</xdr:rowOff>
    </xdr:to>
    <xdr:pic>
      <xdr:nvPicPr>
        <xdr:cNvPr id="1024" name="Grafik 102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0500" y="23060025"/>
          <a:ext cx="1694835" cy="151803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16</xdr:row>
      <xdr:rowOff>28575</xdr:rowOff>
    </xdr:from>
    <xdr:to>
      <xdr:col>0</xdr:col>
      <xdr:colOff>1982405</xdr:colOff>
      <xdr:row>16</xdr:row>
      <xdr:rowOff>1638301</xdr:rowOff>
    </xdr:to>
    <xdr:pic>
      <xdr:nvPicPr>
        <xdr:cNvPr id="69" name="Grafik 68" descr="Produktbild Google Home Speaker (Google Home)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24660225"/>
          <a:ext cx="1925254" cy="1609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123825</xdr:colOff>
      <xdr:row>16</xdr:row>
      <xdr:rowOff>1676400</xdr:rowOff>
    </xdr:from>
    <xdr:to>
      <xdr:col>0</xdr:col>
      <xdr:colOff>1891818</xdr:colOff>
      <xdr:row>17</xdr:row>
      <xdr:rowOff>1538993</xdr:rowOff>
    </xdr:to>
    <xdr:pic>
      <xdr:nvPicPr>
        <xdr:cNvPr id="1026" name="Grafik 102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3825" y="26308050"/>
          <a:ext cx="1767993" cy="1548518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18</xdr:row>
      <xdr:rowOff>28575</xdr:rowOff>
    </xdr:from>
    <xdr:to>
      <xdr:col>0</xdr:col>
      <xdr:colOff>1993178</xdr:colOff>
      <xdr:row>18</xdr:row>
      <xdr:rowOff>1638058</xdr:rowOff>
    </xdr:to>
    <xdr:pic>
      <xdr:nvPicPr>
        <xdr:cNvPr id="1030" name="Grafik 102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6675" y="28032075"/>
          <a:ext cx="1926503" cy="1609483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19</xdr:row>
      <xdr:rowOff>400051</xdr:rowOff>
    </xdr:from>
    <xdr:to>
      <xdr:col>0</xdr:col>
      <xdr:colOff>2038350</xdr:colOff>
      <xdr:row>19</xdr:row>
      <xdr:rowOff>1342828</xdr:rowOff>
    </xdr:to>
    <xdr:pic>
      <xdr:nvPicPr>
        <xdr:cNvPr id="76" name="Grafik 75" descr="Google WiFi System (3er Pack) Router Ersatz Für Kompletten Heim-WLAN-Abdeckung - Bild 1 von 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6" t="23076" r="11846" b="22382"/>
        <a:stretch/>
      </xdr:blipFill>
      <xdr:spPr bwMode="auto">
        <a:xfrm>
          <a:off x="47625" y="30089476"/>
          <a:ext cx="1990725" cy="942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</xdr:row>
      <xdr:rowOff>147638</xdr:rowOff>
    </xdr:from>
    <xdr:to>
      <xdr:col>0</xdr:col>
      <xdr:colOff>1895475</xdr:colOff>
      <xdr:row>20</xdr:row>
      <xdr:rowOff>1416082</xdr:rowOff>
    </xdr:to>
    <xdr:pic>
      <xdr:nvPicPr>
        <xdr:cNvPr id="78" name="Grafik 77" descr="https://m.media-amazon.com/images/I/312KLXgxmpL._AC_SL1000_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522988"/>
          <a:ext cx="1838325" cy="1268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95251</xdr:colOff>
      <xdr:row>21</xdr:row>
      <xdr:rowOff>180974</xdr:rowOff>
    </xdr:from>
    <xdr:to>
      <xdr:col>0</xdr:col>
      <xdr:colOff>1933575</xdr:colOff>
      <xdr:row>21</xdr:row>
      <xdr:rowOff>1507439</xdr:rowOff>
    </xdr:to>
    <xdr:pic>
      <xdr:nvPicPr>
        <xdr:cNvPr id="80" name="Grafik 79" descr="https://m.media-amazon.com/images/I/61W88zdNSXL._AC_SL1178_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3242249"/>
          <a:ext cx="1838324" cy="1326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295275</xdr:colOff>
      <xdr:row>22</xdr:row>
      <xdr:rowOff>752475</xdr:rowOff>
    </xdr:from>
    <xdr:to>
      <xdr:col>0</xdr:col>
      <xdr:colOff>1592786</xdr:colOff>
      <xdr:row>22</xdr:row>
      <xdr:rowOff>1504950</xdr:rowOff>
    </xdr:to>
    <xdr:pic>
      <xdr:nvPicPr>
        <xdr:cNvPr id="1034" name="Grafik 103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95275" y="35499675"/>
          <a:ext cx="1297511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23</xdr:row>
      <xdr:rowOff>314325</xdr:rowOff>
    </xdr:from>
    <xdr:to>
      <xdr:col>0</xdr:col>
      <xdr:colOff>2046513</xdr:colOff>
      <xdr:row>23</xdr:row>
      <xdr:rowOff>1448279</xdr:rowOff>
    </xdr:to>
    <xdr:pic>
      <xdr:nvPicPr>
        <xdr:cNvPr id="1035" name="Grafik 103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80975" y="36747450"/>
          <a:ext cx="1865538" cy="11339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400050</xdr:rowOff>
    </xdr:from>
    <xdr:to>
      <xdr:col>0</xdr:col>
      <xdr:colOff>1987468</xdr:colOff>
      <xdr:row>24</xdr:row>
      <xdr:rowOff>1345012</xdr:rowOff>
    </xdr:to>
    <xdr:pic>
      <xdr:nvPicPr>
        <xdr:cNvPr id="1036" name="Grafik 1035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38519100"/>
          <a:ext cx="1987468" cy="9449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142875</xdr:rowOff>
    </xdr:from>
    <xdr:to>
      <xdr:col>0</xdr:col>
      <xdr:colOff>1944793</xdr:colOff>
      <xdr:row>25</xdr:row>
      <xdr:rowOff>1599945</xdr:rowOff>
    </xdr:to>
    <xdr:pic>
      <xdr:nvPicPr>
        <xdr:cNvPr id="1037" name="Grafik 103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39947850"/>
          <a:ext cx="1944793" cy="145707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26</xdr:row>
      <xdr:rowOff>104775</xdr:rowOff>
    </xdr:from>
    <xdr:to>
      <xdr:col>0</xdr:col>
      <xdr:colOff>1952624</xdr:colOff>
      <xdr:row>26</xdr:row>
      <xdr:rowOff>1651150</xdr:rowOff>
    </xdr:to>
    <xdr:pic>
      <xdr:nvPicPr>
        <xdr:cNvPr id="86" name="Grafik 8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1595675"/>
          <a:ext cx="1771649" cy="15463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27</xdr:row>
      <xdr:rowOff>200025</xdr:rowOff>
    </xdr:from>
    <xdr:to>
      <xdr:col>0</xdr:col>
      <xdr:colOff>1998888</xdr:colOff>
      <xdr:row>27</xdr:row>
      <xdr:rowOff>1333979</xdr:rowOff>
    </xdr:to>
    <xdr:pic>
      <xdr:nvPicPr>
        <xdr:cNvPr id="1038" name="Grafik 103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3350" y="43376850"/>
          <a:ext cx="1865538" cy="1133954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28</xdr:row>
      <xdr:rowOff>257175</xdr:rowOff>
    </xdr:from>
    <xdr:to>
      <xdr:col>0</xdr:col>
      <xdr:colOff>1984787</xdr:colOff>
      <xdr:row>28</xdr:row>
      <xdr:rowOff>1293585</xdr:rowOff>
    </xdr:to>
    <xdr:pic>
      <xdr:nvPicPr>
        <xdr:cNvPr id="1039" name="Grafik 103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1925" y="45119925"/>
          <a:ext cx="1822862" cy="103641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29</xdr:row>
      <xdr:rowOff>142876</xdr:rowOff>
    </xdr:from>
    <xdr:to>
      <xdr:col>0</xdr:col>
      <xdr:colOff>1995753</xdr:colOff>
      <xdr:row>29</xdr:row>
      <xdr:rowOff>1343026</xdr:rowOff>
    </xdr:to>
    <xdr:pic>
      <xdr:nvPicPr>
        <xdr:cNvPr id="90" name="Grafik 89" descr="Google Nest Learning Thermostat Programmierbar 3. Generation Sehr Gut - Bild 2 von 14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6691551"/>
          <a:ext cx="1900503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276226</xdr:colOff>
      <xdr:row>30</xdr:row>
      <xdr:rowOff>76201</xdr:rowOff>
    </xdr:from>
    <xdr:to>
      <xdr:col>0</xdr:col>
      <xdr:colOff>1589474</xdr:colOff>
      <xdr:row>30</xdr:row>
      <xdr:rowOff>1657351</xdr:rowOff>
    </xdr:to>
    <xdr:pic>
      <xdr:nvPicPr>
        <xdr:cNvPr id="93" name="Grafik 92" descr="Nest Thermostat auf Standfuß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6" y="48310801"/>
          <a:ext cx="1313248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31</xdr:row>
      <xdr:rowOff>76200</xdr:rowOff>
    </xdr:from>
    <xdr:to>
      <xdr:col>0</xdr:col>
      <xdr:colOff>1895475</xdr:colOff>
      <xdr:row>31</xdr:row>
      <xdr:rowOff>1620564</xdr:rowOff>
    </xdr:to>
    <xdr:pic>
      <xdr:nvPicPr>
        <xdr:cNvPr id="95" name="Grafik 94" descr="Google Nest Thermostat E NEU VERSIEGELT - Bild 1 von 2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9996725"/>
          <a:ext cx="1743075" cy="1544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32</xdr:row>
      <xdr:rowOff>238125</xdr:rowOff>
    </xdr:from>
    <xdr:to>
      <xdr:col>0</xdr:col>
      <xdr:colOff>2010320</xdr:colOff>
      <xdr:row>32</xdr:row>
      <xdr:rowOff>1439141</xdr:rowOff>
    </xdr:to>
    <xdr:pic>
      <xdr:nvPicPr>
        <xdr:cNvPr id="1041" name="Grafik 104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4300" y="51844575"/>
          <a:ext cx="1896020" cy="120101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Verkaufsangebot" displayName="Verkaufsangebot" ref="A3:J33" totalsRowShown="0" dataDxfId="10">
  <tableColumns count="10">
    <tableColumn id="1" name="Produktbild" dataDxfId="9"/>
    <tableColumn id="2" name="Marke / Kategorie" dataDxfId="8"/>
    <tableColumn id="3" name="Artikelbezeichnung" dataDxfId="7"/>
    <tableColumn id="4" name="Modellbezeichnung" dataDxfId="6"/>
    <tableColumn id="5" name="Zustand / Lieferumfang" dataDxfId="5"/>
    <tableColumn id="6" name="Menge" dataDxfId="4"/>
    <tableColumn id="7" name="UVP ca. / Stück" dataDxfId="3"/>
    <tableColumn id="8" name="Total" dataDxfId="2" dataCellStyle="Währung">
      <calculatedColumnFormula>Verkaufsangebot[[#This Row],[Menge]]*Verkaufsangebot[[#This Row],[UVP ca. / Stück]]</calculatedColumnFormula>
    </tableColumn>
    <tableColumn id="9" name="Your Price " dataDxfId="1" dataCellStyle="Währung"/>
    <tableColumn id="10" name="Total2" dataDxfId="0" dataCellStyle="Währung">
      <calculatedColumnFormula>Verkaufsangebot[[#This Row],[Your Price ]]*Verkaufsangebot[[#This Row],[Menge]]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tabSelected="1" workbookViewId="0">
      <selection activeCell="D33" sqref="D33"/>
    </sheetView>
  </sheetViews>
  <sheetFormatPr baseColWidth="10" defaultColWidth="9" defaultRowHeight="15" x14ac:dyDescent="0.25"/>
  <cols>
    <col min="1" max="1" width="27" customWidth="1"/>
    <col min="2" max="2" width="20" customWidth="1"/>
    <col min="3" max="3" width="35" customWidth="1"/>
    <col min="4" max="4" width="21" customWidth="1"/>
    <col min="5" max="5" width="28" customWidth="1"/>
    <col min="6" max="6" width="11" customWidth="1"/>
    <col min="7" max="7" width="17" customWidth="1"/>
    <col min="8" max="8" width="15.5" style="1" customWidth="1"/>
    <col min="9" max="9" width="11.625" style="16" customWidth="1"/>
    <col min="10" max="10" width="17.875" style="16" customWidth="1"/>
  </cols>
  <sheetData>
    <row r="1" spans="1:10" ht="33.950000000000003" customHeight="1" x14ac:dyDescent="0.25">
      <c r="A1" s="23" t="s">
        <v>36</v>
      </c>
      <c r="B1" s="23"/>
      <c r="C1" s="23"/>
      <c r="D1" s="23"/>
      <c r="E1" s="23"/>
      <c r="F1" s="23"/>
      <c r="G1" s="23"/>
      <c r="H1" s="23"/>
      <c r="I1" s="15"/>
      <c r="J1" s="15"/>
    </row>
    <row r="2" spans="1:10" ht="15.75" thickBot="1" x14ac:dyDescent="0.3"/>
    <row r="3" spans="1:10" ht="32.1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5" t="s">
        <v>35</v>
      </c>
      <c r="I3" s="16" t="s">
        <v>55</v>
      </c>
      <c r="J3" s="16" t="s">
        <v>56</v>
      </c>
    </row>
    <row r="4" spans="1:10" ht="132.75" customHeight="1" x14ac:dyDescent="0.25">
      <c r="A4" s="7"/>
      <c r="B4" s="8" t="s">
        <v>34</v>
      </c>
      <c r="C4" s="9" t="s">
        <v>7</v>
      </c>
      <c r="D4" s="7" t="s">
        <v>8</v>
      </c>
      <c r="E4" s="7" t="s">
        <v>9</v>
      </c>
      <c r="F4" s="10">
        <v>181</v>
      </c>
      <c r="G4" s="11">
        <v>199.99</v>
      </c>
      <c r="H4" s="12">
        <f>Verkaufsangebot[[#This Row],[Menge]]*Verkaufsangebot[[#This Row],[UVP ca. / Stück]]</f>
        <v>36198.19</v>
      </c>
      <c r="I4" s="17">
        <v>19.899999999999999</v>
      </c>
      <c r="J4" s="17">
        <f>Verkaufsangebot[[#This Row],[Your Price ]]*Verkaufsangebot[[#This Row],[Menge]]</f>
        <v>3601.8999999999996</v>
      </c>
    </row>
    <row r="5" spans="1:10" ht="132.75" customHeight="1" x14ac:dyDescent="0.25">
      <c r="A5" s="13"/>
      <c r="B5" s="8" t="s">
        <v>37</v>
      </c>
      <c r="C5" s="9" t="s">
        <v>38</v>
      </c>
      <c r="D5" s="7" t="s">
        <v>11</v>
      </c>
      <c r="E5" s="7" t="s">
        <v>9</v>
      </c>
      <c r="F5" s="10">
        <v>54</v>
      </c>
      <c r="G5" s="11">
        <v>229</v>
      </c>
      <c r="H5" s="12">
        <f>Verkaufsangebot[[#This Row],[Menge]]*Verkaufsangebot[[#This Row],[UVP ca. / Stück]]</f>
        <v>12366</v>
      </c>
      <c r="I5" s="18">
        <v>59</v>
      </c>
      <c r="J5" s="18">
        <f>Verkaufsangebot[[#This Row],[Your Price ]]*Verkaufsangebot[[#This Row],[Menge]]</f>
        <v>3186</v>
      </c>
    </row>
    <row r="6" spans="1:10" ht="132.75" customHeight="1" x14ac:dyDescent="0.25">
      <c r="A6" s="7"/>
      <c r="B6" s="8" t="s">
        <v>37</v>
      </c>
      <c r="C6" s="9" t="s">
        <v>10</v>
      </c>
      <c r="D6" s="7" t="s">
        <v>11</v>
      </c>
      <c r="E6" s="7" t="s">
        <v>12</v>
      </c>
      <c r="F6" s="10">
        <v>11</v>
      </c>
      <c r="G6" s="11">
        <v>229</v>
      </c>
      <c r="H6" s="12">
        <f>Verkaufsangebot[[#This Row],[Menge]]*Verkaufsangebot[[#This Row],[UVP ca. / Stück]]</f>
        <v>2519</v>
      </c>
      <c r="I6" s="18">
        <v>55</v>
      </c>
      <c r="J6" s="18">
        <f>Verkaufsangebot[[#This Row],[Your Price ]]*Verkaufsangebot[[#This Row],[Menge]]</f>
        <v>605</v>
      </c>
    </row>
    <row r="7" spans="1:10" ht="132.75" customHeight="1" x14ac:dyDescent="0.25">
      <c r="A7" s="7"/>
      <c r="B7" s="8" t="s">
        <v>37</v>
      </c>
      <c r="C7" s="9" t="s">
        <v>13</v>
      </c>
      <c r="D7" s="7" t="s">
        <v>14</v>
      </c>
      <c r="E7" s="7" t="s">
        <v>9</v>
      </c>
      <c r="F7" s="10">
        <v>150</v>
      </c>
      <c r="G7" s="11">
        <v>99.99</v>
      </c>
      <c r="H7" s="12">
        <f>Verkaufsangebot[[#This Row],[Menge]]*Verkaufsangebot[[#This Row],[UVP ca. / Stück]]</f>
        <v>14998.5</v>
      </c>
      <c r="I7" s="18">
        <v>29</v>
      </c>
      <c r="J7" s="18">
        <f>Verkaufsangebot[[#This Row],[Your Price ]]*Verkaufsangebot[[#This Row],[Menge]]</f>
        <v>4350</v>
      </c>
    </row>
    <row r="8" spans="1:10" ht="132.75" customHeight="1" x14ac:dyDescent="0.25">
      <c r="A8" s="7"/>
      <c r="B8" s="8" t="s">
        <v>39</v>
      </c>
      <c r="C8" s="9" t="s">
        <v>15</v>
      </c>
      <c r="D8" s="7" t="s">
        <v>16</v>
      </c>
      <c r="E8" s="7" t="s">
        <v>9</v>
      </c>
      <c r="F8" s="10">
        <v>91</v>
      </c>
      <c r="G8" s="11">
        <v>119</v>
      </c>
      <c r="H8" s="12">
        <f>Verkaufsangebot[[#This Row],[Menge]]*Verkaufsangebot[[#This Row],[UVP ca. / Stück]]</f>
        <v>10829</v>
      </c>
      <c r="I8" s="18">
        <v>15</v>
      </c>
      <c r="J8" s="18">
        <f>Verkaufsangebot[[#This Row],[Your Price ]]*Verkaufsangebot[[#This Row],[Menge]]</f>
        <v>1365</v>
      </c>
    </row>
    <row r="9" spans="1:10" ht="132.75" customHeight="1" x14ac:dyDescent="0.25">
      <c r="A9" s="7"/>
      <c r="B9" s="8" t="s">
        <v>40</v>
      </c>
      <c r="C9" s="9" t="s">
        <v>43</v>
      </c>
      <c r="D9" s="7" t="s">
        <v>17</v>
      </c>
      <c r="E9" s="7" t="s">
        <v>9</v>
      </c>
      <c r="F9" s="10">
        <v>13</v>
      </c>
      <c r="G9" s="11">
        <v>349.99</v>
      </c>
      <c r="H9" s="12">
        <f>Verkaufsangebot[[#This Row],[Menge]]*Verkaufsangebot[[#This Row],[UVP ca. / Stück]]</f>
        <v>4549.87</v>
      </c>
      <c r="I9" s="18">
        <v>65</v>
      </c>
      <c r="J9" s="18">
        <f>Verkaufsangebot[[#This Row],[Your Price ]]*Verkaufsangebot[[#This Row],[Menge]]</f>
        <v>845</v>
      </c>
    </row>
    <row r="10" spans="1:10" ht="132.75" customHeight="1" x14ac:dyDescent="0.25">
      <c r="A10" s="7"/>
      <c r="B10" s="8" t="s">
        <v>41</v>
      </c>
      <c r="C10" s="9" t="s">
        <v>42</v>
      </c>
      <c r="D10" s="7" t="s">
        <v>18</v>
      </c>
      <c r="E10" s="7" t="s">
        <v>9</v>
      </c>
      <c r="F10" s="10">
        <v>25</v>
      </c>
      <c r="G10" s="11">
        <v>399.99</v>
      </c>
      <c r="H10" s="12">
        <f>Verkaufsangebot[[#This Row],[Menge]]*Verkaufsangebot[[#This Row],[UVP ca. / Stück]]</f>
        <v>9999.75</v>
      </c>
      <c r="I10" s="18">
        <v>99</v>
      </c>
      <c r="J10" s="18">
        <f>Verkaufsangebot[[#This Row],[Your Price ]]*Verkaufsangebot[[#This Row],[Menge]]</f>
        <v>2475</v>
      </c>
    </row>
    <row r="11" spans="1:10" ht="132.75" customHeight="1" x14ac:dyDescent="0.25">
      <c r="A11" s="13"/>
      <c r="B11" s="8" t="s">
        <v>45</v>
      </c>
      <c r="C11" s="9" t="s">
        <v>44</v>
      </c>
      <c r="D11" s="7" t="s">
        <v>19</v>
      </c>
      <c r="E11" s="7" t="s">
        <v>9</v>
      </c>
      <c r="F11" s="10">
        <v>7</v>
      </c>
      <c r="G11" s="11">
        <v>139</v>
      </c>
      <c r="H11" s="12">
        <f>Verkaufsangebot[[#This Row],[Menge]]*Verkaufsangebot[[#This Row],[UVP ca. / Stück]]</f>
        <v>973</v>
      </c>
      <c r="I11" s="18">
        <v>29</v>
      </c>
      <c r="J11" s="18">
        <f>Verkaufsangebot[[#This Row],[Your Price ]]*Verkaufsangebot[[#This Row],[Menge]]</f>
        <v>203</v>
      </c>
    </row>
    <row r="12" spans="1:10" ht="132.75" customHeight="1" x14ac:dyDescent="0.25">
      <c r="A12" s="7"/>
      <c r="B12" s="8" t="s">
        <v>46</v>
      </c>
      <c r="C12" s="9" t="s">
        <v>20</v>
      </c>
      <c r="D12" s="7" t="s">
        <v>21</v>
      </c>
      <c r="E12" s="7" t="s">
        <v>9</v>
      </c>
      <c r="F12" s="10">
        <v>30</v>
      </c>
      <c r="G12" s="11">
        <v>159</v>
      </c>
      <c r="H12" s="12">
        <f>Verkaufsangebot[[#This Row],[Menge]]*Verkaufsangebot[[#This Row],[UVP ca. / Stück]]</f>
        <v>4770</v>
      </c>
      <c r="I12" s="18">
        <v>33</v>
      </c>
      <c r="J12" s="18">
        <f>Verkaufsangebot[[#This Row],[Your Price ]]*Verkaufsangebot[[#This Row],[Menge]]</f>
        <v>990</v>
      </c>
    </row>
    <row r="13" spans="1:10" ht="132.75" customHeight="1" x14ac:dyDescent="0.25">
      <c r="A13" s="13"/>
      <c r="B13" s="8" t="s">
        <v>46</v>
      </c>
      <c r="C13" s="9" t="s">
        <v>22</v>
      </c>
      <c r="D13" s="7" t="s">
        <v>23</v>
      </c>
      <c r="E13" s="7" t="s">
        <v>9</v>
      </c>
      <c r="F13" s="10">
        <v>11</v>
      </c>
      <c r="G13" s="11">
        <v>139</v>
      </c>
      <c r="H13" s="12">
        <f>Verkaufsangebot[[#This Row],[Menge]]*Verkaufsangebot[[#This Row],[UVP ca. / Stück]]</f>
        <v>1529</v>
      </c>
      <c r="I13" s="18">
        <v>59</v>
      </c>
      <c r="J13" s="18">
        <f>Verkaufsangebot[[#This Row],[Your Price ]]*Verkaufsangebot[[#This Row],[Menge]]</f>
        <v>649</v>
      </c>
    </row>
    <row r="14" spans="1:10" ht="132.75" customHeight="1" x14ac:dyDescent="0.25">
      <c r="A14" s="13"/>
      <c r="B14" s="8" t="s">
        <v>46</v>
      </c>
      <c r="C14" s="9" t="s">
        <v>24</v>
      </c>
      <c r="D14" s="7" t="s">
        <v>25</v>
      </c>
      <c r="E14" s="7" t="s">
        <v>9</v>
      </c>
      <c r="F14" s="10">
        <v>140</v>
      </c>
      <c r="G14" s="11">
        <v>349</v>
      </c>
      <c r="H14" s="12">
        <f>Verkaufsangebot[[#This Row],[Menge]]*Verkaufsangebot[[#This Row],[UVP ca. / Stück]]</f>
        <v>48860</v>
      </c>
      <c r="I14" s="18">
        <v>99</v>
      </c>
      <c r="J14" s="18">
        <f>Verkaufsangebot[[#This Row],[Your Price ]]*Verkaufsangebot[[#This Row],[Menge]]</f>
        <v>13860</v>
      </c>
    </row>
    <row r="15" spans="1:10" ht="132.75" customHeight="1" x14ac:dyDescent="0.25">
      <c r="A15" s="7"/>
      <c r="B15" s="8" t="s">
        <v>46</v>
      </c>
      <c r="C15" s="9" t="s">
        <v>26</v>
      </c>
      <c r="D15" s="7" t="s">
        <v>25</v>
      </c>
      <c r="E15" s="7" t="s">
        <v>9</v>
      </c>
      <c r="F15" s="10">
        <v>50</v>
      </c>
      <c r="G15" s="11">
        <v>259</v>
      </c>
      <c r="H15" s="12">
        <f>Verkaufsangebot[[#This Row],[Menge]]*Verkaufsangebot[[#This Row],[UVP ca. / Stück]]</f>
        <v>12950</v>
      </c>
      <c r="I15" s="18">
        <v>75</v>
      </c>
      <c r="J15" s="18">
        <f>Verkaufsangebot[[#This Row],[Your Price ]]*Verkaufsangebot[[#This Row],[Menge]]</f>
        <v>3750</v>
      </c>
    </row>
    <row r="16" spans="1:10" ht="132.75" customHeight="1" x14ac:dyDescent="0.25">
      <c r="A16" s="7"/>
      <c r="B16" s="8" t="s">
        <v>39</v>
      </c>
      <c r="C16" s="9" t="s">
        <v>15</v>
      </c>
      <c r="D16" s="7" t="s">
        <v>16</v>
      </c>
      <c r="E16" s="7" t="s">
        <v>12</v>
      </c>
      <c r="F16" s="10">
        <v>141</v>
      </c>
      <c r="G16" s="11">
        <v>59</v>
      </c>
      <c r="H16" s="12">
        <f>Verkaufsangebot[[#This Row],[Menge]]*Verkaufsangebot[[#This Row],[UVP ca. / Stück]]</f>
        <v>8319</v>
      </c>
      <c r="I16" s="18">
        <v>15</v>
      </c>
      <c r="J16" s="18">
        <f>Verkaufsangebot[[#This Row],[Your Price ]]*Verkaufsangebot[[#This Row],[Menge]]</f>
        <v>2115</v>
      </c>
    </row>
    <row r="17" spans="1:10" ht="132.75" customHeight="1" x14ac:dyDescent="0.25">
      <c r="A17" s="13"/>
      <c r="B17" s="8" t="s">
        <v>47</v>
      </c>
      <c r="C17" s="9" t="s">
        <v>27</v>
      </c>
      <c r="D17" s="7"/>
      <c r="E17" s="7" t="s">
        <v>12</v>
      </c>
      <c r="F17" s="10">
        <v>90</v>
      </c>
      <c r="G17" s="11">
        <v>149</v>
      </c>
      <c r="H17" s="12">
        <f>Verkaufsangebot[[#This Row],[Menge]]*Verkaufsangebot[[#This Row],[UVP ca. / Stück]]</f>
        <v>13410</v>
      </c>
      <c r="I17" s="18">
        <v>29</v>
      </c>
      <c r="J17" s="18">
        <f>Verkaufsangebot[[#This Row],[Your Price ]]*Verkaufsangebot[[#This Row],[Menge]]</f>
        <v>2610</v>
      </c>
    </row>
    <row r="18" spans="1:10" ht="132.75" customHeight="1" x14ac:dyDescent="0.25">
      <c r="A18" s="7"/>
      <c r="B18" s="8" t="s">
        <v>48</v>
      </c>
      <c r="C18" s="9" t="s">
        <v>28</v>
      </c>
      <c r="D18" s="7" t="s">
        <v>14</v>
      </c>
      <c r="E18" s="7" t="s">
        <v>9</v>
      </c>
      <c r="F18" s="10">
        <v>109</v>
      </c>
      <c r="G18" s="11">
        <v>149</v>
      </c>
      <c r="H18" s="12">
        <f>Verkaufsangebot[[#This Row],[Menge]]*Verkaufsangebot[[#This Row],[UVP ca. / Stück]]</f>
        <v>16241</v>
      </c>
      <c r="I18" s="18">
        <v>29</v>
      </c>
      <c r="J18" s="18">
        <f>Verkaufsangebot[[#This Row],[Your Price ]]*Verkaufsangebot[[#This Row],[Menge]]</f>
        <v>3161</v>
      </c>
    </row>
    <row r="19" spans="1:10" ht="132.75" customHeight="1" x14ac:dyDescent="0.25">
      <c r="A19" s="7"/>
      <c r="B19" s="8" t="s">
        <v>47</v>
      </c>
      <c r="C19" s="9" t="s">
        <v>27</v>
      </c>
      <c r="D19" s="7"/>
      <c r="E19" s="7" t="s">
        <v>9</v>
      </c>
      <c r="F19" s="10">
        <v>29</v>
      </c>
      <c r="G19" s="11">
        <v>149</v>
      </c>
      <c r="H19" s="12">
        <f>Verkaufsangebot[[#This Row],[Menge]]*Verkaufsangebot[[#This Row],[UVP ca. / Stück]]</f>
        <v>4321</v>
      </c>
      <c r="I19" s="18">
        <v>29</v>
      </c>
      <c r="J19" s="18">
        <f>Verkaufsangebot[[#This Row],[Your Price ]]*Verkaufsangebot[[#This Row],[Menge]]</f>
        <v>841</v>
      </c>
    </row>
    <row r="20" spans="1:10" ht="132.75" customHeight="1" x14ac:dyDescent="0.25">
      <c r="A20" s="13"/>
      <c r="B20" s="8" t="s">
        <v>45</v>
      </c>
      <c r="C20" s="9" t="s">
        <v>49</v>
      </c>
      <c r="D20" s="7" t="s">
        <v>19</v>
      </c>
      <c r="E20" s="7" t="s">
        <v>9</v>
      </c>
      <c r="F20" s="10">
        <v>13</v>
      </c>
      <c r="G20" s="11">
        <v>359</v>
      </c>
      <c r="H20" s="12">
        <f>Verkaufsangebot[[#This Row],[Menge]]*Verkaufsangebot[[#This Row],[UVP ca. / Stück]]</f>
        <v>4667</v>
      </c>
      <c r="I20" s="18">
        <v>99</v>
      </c>
      <c r="J20" s="18">
        <f>Verkaufsangebot[[#This Row],[Your Price ]]*Verkaufsangebot[[#This Row],[Menge]]</f>
        <v>1287</v>
      </c>
    </row>
    <row r="21" spans="1:10" ht="132.75" customHeight="1" x14ac:dyDescent="0.25">
      <c r="A21" s="13"/>
      <c r="B21" s="8" t="s">
        <v>46</v>
      </c>
      <c r="C21" s="9" t="s">
        <v>50</v>
      </c>
      <c r="D21" s="7"/>
      <c r="E21" s="7" t="s">
        <v>9</v>
      </c>
      <c r="F21" s="10">
        <v>7</v>
      </c>
      <c r="G21" s="11">
        <v>219.99</v>
      </c>
      <c r="H21" s="12">
        <f>Verkaufsangebot[[#This Row],[Menge]]*Verkaufsangebot[[#This Row],[UVP ca. / Stück]]</f>
        <v>1539.93</v>
      </c>
      <c r="I21" s="18">
        <v>49</v>
      </c>
      <c r="J21" s="18">
        <f>Verkaufsangebot[[#This Row],[Your Price ]]*Verkaufsangebot[[#This Row],[Menge]]</f>
        <v>343</v>
      </c>
    </row>
    <row r="22" spans="1:10" ht="132.75" customHeight="1" x14ac:dyDescent="0.25">
      <c r="A22" s="13"/>
      <c r="B22" s="8" t="s">
        <v>39</v>
      </c>
      <c r="C22" s="9" t="s">
        <v>29</v>
      </c>
      <c r="D22" s="7" t="s">
        <v>30</v>
      </c>
      <c r="E22" s="7" t="s">
        <v>9</v>
      </c>
      <c r="F22" s="10">
        <v>13</v>
      </c>
      <c r="G22" s="11">
        <v>199.99</v>
      </c>
      <c r="H22" s="12">
        <f>Verkaufsangebot[[#This Row],[Menge]]*Verkaufsangebot[[#This Row],[UVP ca. / Stück]]</f>
        <v>2599.87</v>
      </c>
      <c r="I22" s="18">
        <v>38</v>
      </c>
      <c r="J22" s="18">
        <f>Verkaufsangebot[[#This Row],[Your Price ]]*Verkaufsangebot[[#This Row],[Menge]]</f>
        <v>494</v>
      </c>
    </row>
    <row r="23" spans="1:10" ht="132.75" customHeight="1" x14ac:dyDescent="0.25">
      <c r="A23" s="7"/>
      <c r="B23" s="8" t="s">
        <v>40</v>
      </c>
      <c r="C23" s="9" t="s">
        <v>51</v>
      </c>
      <c r="D23" s="7" t="s">
        <v>17</v>
      </c>
      <c r="E23" s="7" t="s">
        <v>9</v>
      </c>
      <c r="F23" s="10">
        <v>7</v>
      </c>
      <c r="G23" s="11">
        <v>529.99</v>
      </c>
      <c r="H23" s="12">
        <f>Verkaufsangebot[[#This Row],[Menge]]*Verkaufsangebot[[#This Row],[UVP ca. / Stück]]</f>
        <v>3709.9300000000003</v>
      </c>
      <c r="I23" s="18">
        <v>115</v>
      </c>
      <c r="J23" s="18">
        <f>Verkaufsangebot[[#This Row],[Your Price ]]*Verkaufsangebot[[#This Row],[Menge]]</f>
        <v>805</v>
      </c>
    </row>
    <row r="24" spans="1:10" ht="132.75" customHeight="1" x14ac:dyDescent="0.25">
      <c r="A24" s="7"/>
      <c r="B24" s="8" t="s">
        <v>46</v>
      </c>
      <c r="C24" s="9" t="s">
        <v>26</v>
      </c>
      <c r="D24" s="7" t="s">
        <v>25</v>
      </c>
      <c r="E24" s="7" t="s">
        <v>12</v>
      </c>
      <c r="F24" s="10">
        <v>84</v>
      </c>
      <c r="G24" s="11">
        <v>259</v>
      </c>
      <c r="H24" s="12">
        <f>Verkaufsangebot[[#This Row],[Menge]]*Verkaufsangebot[[#This Row],[UVP ca. / Stück]]</f>
        <v>21756</v>
      </c>
      <c r="I24" s="18">
        <v>75</v>
      </c>
      <c r="J24" s="18">
        <f>Verkaufsangebot[[#This Row],[Your Price ]]*Verkaufsangebot[[#This Row],[Menge]]</f>
        <v>6300</v>
      </c>
    </row>
    <row r="25" spans="1:10" ht="132.75" customHeight="1" x14ac:dyDescent="0.25">
      <c r="A25" s="7"/>
      <c r="B25" s="8" t="s">
        <v>45</v>
      </c>
      <c r="C25" s="9" t="s">
        <v>49</v>
      </c>
      <c r="D25" s="7" t="s">
        <v>19</v>
      </c>
      <c r="E25" s="7" t="s">
        <v>12</v>
      </c>
      <c r="F25" s="10">
        <v>39</v>
      </c>
      <c r="G25" s="11">
        <v>359</v>
      </c>
      <c r="H25" s="12">
        <f>Verkaufsangebot[[#This Row],[Menge]]*Verkaufsangebot[[#This Row],[UVP ca. / Stück]]</f>
        <v>14001</v>
      </c>
      <c r="I25" s="18">
        <v>99</v>
      </c>
      <c r="J25" s="18">
        <f>Verkaufsangebot[[#This Row],[Your Price ]]*Verkaufsangebot[[#This Row],[Menge]]</f>
        <v>3861</v>
      </c>
    </row>
    <row r="26" spans="1:10" ht="132.75" customHeight="1" x14ac:dyDescent="0.25">
      <c r="A26" s="7"/>
      <c r="B26" s="8" t="s">
        <v>46</v>
      </c>
      <c r="C26" s="9" t="s">
        <v>24</v>
      </c>
      <c r="D26" s="7" t="s">
        <v>25</v>
      </c>
      <c r="E26" s="7" t="s">
        <v>12</v>
      </c>
      <c r="F26" s="10">
        <v>56</v>
      </c>
      <c r="G26" s="11">
        <v>349</v>
      </c>
      <c r="H26" s="12">
        <f>Verkaufsangebot[[#This Row],[Menge]]*Verkaufsangebot[[#This Row],[UVP ca. / Stück]]</f>
        <v>19544</v>
      </c>
      <c r="I26" s="18">
        <v>99</v>
      </c>
      <c r="J26" s="18">
        <f>Verkaufsangebot[[#This Row],[Your Price ]]*Verkaufsangebot[[#This Row],[Menge]]</f>
        <v>5544</v>
      </c>
    </row>
    <row r="27" spans="1:10" ht="132.75" customHeight="1" x14ac:dyDescent="0.25">
      <c r="A27" s="7"/>
      <c r="B27" s="8" t="s">
        <v>48</v>
      </c>
      <c r="C27" s="9" t="s">
        <v>28</v>
      </c>
      <c r="D27" s="7" t="s">
        <v>14</v>
      </c>
      <c r="E27" s="7" t="s">
        <v>12</v>
      </c>
      <c r="F27" s="10">
        <v>70</v>
      </c>
      <c r="G27" s="11">
        <v>149</v>
      </c>
      <c r="H27" s="12">
        <f>Verkaufsangebot[[#This Row],[Menge]]*Verkaufsangebot[[#This Row],[UVP ca. / Stück]]</f>
        <v>10430</v>
      </c>
      <c r="I27" s="18">
        <v>25</v>
      </c>
      <c r="J27" s="18">
        <f>Verkaufsangebot[[#This Row],[Your Price ]]*Verkaufsangebot[[#This Row],[Menge]]</f>
        <v>1750</v>
      </c>
    </row>
    <row r="28" spans="1:10" ht="132.75" customHeight="1" x14ac:dyDescent="0.25">
      <c r="A28" s="7"/>
      <c r="B28" s="8" t="s">
        <v>46</v>
      </c>
      <c r="C28" s="9" t="s">
        <v>22</v>
      </c>
      <c r="D28" s="7" t="s">
        <v>23</v>
      </c>
      <c r="E28" s="7" t="s">
        <v>12</v>
      </c>
      <c r="F28" s="10">
        <v>40</v>
      </c>
      <c r="G28" s="11">
        <v>139</v>
      </c>
      <c r="H28" s="12">
        <f>Verkaufsangebot[[#This Row],[Menge]]*Verkaufsangebot[[#This Row],[UVP ca. / Stück]]</f>
        <v>5560</v>
      </c>
      <c r="I28" s="18">
        <v>38</v>
      </c>
      <c r="J28" s="18">
        <f>Verkaufsangebot[[#This Row],[Your Price ]]*Verkaufsangebot[[#This Row],[Menge]]</f>
        <v>1520</v>
      </c>
    </row>
    <row r="29" spans="1:10" ht="132.75" customHeight="1" x14ac:dyDescent="0.25">
      <c r="A29" s="7"/>
      <c r="B29" s="8" t="s">
        <v>46</v>
      </c>
      <c r="C29" s="9" t="s">
        <v>20</v>
      </c>
      <c r="D29" s="7" t="s">
        <v>21</v>
      </c>
      <c r="E29" s="7" t="s">
        <v>12</v>
      </c>
      <c r="F29" s="10">
        <v>27</v>
      </c>
      <c r="G29" s="11">
        <v>159</v>
      </c>
      <c r="H29" s="12">
        <f>Verkaufsangebot[[#This Row],[Menge]]*Verkaufsangebot[[#This Row],[UVP ca. / Stück]]</f>
        <v>4293</v>
      </c>
      <c r="I29" s="18">
        <v>35</v>
      </c>
      <c r="J29" s="18">
        <f>Verkaufsangebot[[#This Row],[Your Price ]]*Verkaufsangebot[[#This Row],[Menge]]</f>
        <v>945</v>
      </c>
    </row>
    <row r="30" spans="1:10" ht="132.75" customHeight="1" x14ac:dyDescent="0.25">
      <c r="A30" s="13"/>
      <c r="B30" s="8" t="s">
        <v>52</v>
      </c>
      <c r="C30" s="9" t="s">
        <v>31</v>
      </c>
      <c r="D30" s="7"/>
      <c r="E30" s="7"/>
      <c r="F30" s="10">
        <v>297</v>
      </c>
      <c r="G30" s="11">
        <v>249</v>
      </c>
      <c r="H30" s="12">
        <f>Verkaufsangebot[[#This Row],[Menge]]*Verkaufsangebot[[#This Row],[UVP ca. / Stück]]</f>
        <v>73953</v>
      </c>
      <c r="I30" s="18">
        <v>39</v>
      </c>
      <c r="J30" s="18">
        <f>Verkaufsangebot[[#This Row],[Your Price ]]*Verkaufsangebot[[#This Row],[Menge]]</f>
        <v>11583</v>
      </c>
    </row>
    <row r="31" spans="1:10" ht="132.75" customHeight="1" x14ac:dyDescent="0.25">
      <c r="A31" s="13"/>
      <c r="B31" s="8" t="s">
        <v>53</v>
      </c>
      <c r="C31" s="9" t="s">
        <v>32</v>
      </c>
      <c r="D31" s="7"/>
      <c r="E31" s="7"/>
      <c r="F31" s="10">
        <v>90</v>
      </c>
      <c r="G31" s="11">
        <v>39</v>
      </c>
      <c r="H31" s="12">
        <f>Verkaufsangebot[[#This Row],[Menge]]*Verkaufsangebot[[#This Row],[UVP ca. / Stück]]</f>
        <v>3510</v>
      </c>
      <c r="I31" s="18">
        <v>8</v>
      </c>
      <c r="J31" s="18">
        <f>Verkaufsangebot[[#This Row],[Your Price ]]*Verkaufsangebot[[#This Row],[Menge]]</f>
        <v>720</v>
      </c>
    </row>
    <row r="32" spans="1:10" ht="132.75" customHeight="1" x14ac:dyDescent="0.25">
      <c r="A32" s="13"/>
      <c r="B32" s="8" t="s">
        <v>52</v>
      </c>
      <c r="C32" s="9" t="s">
        <v>33</v>
      </c>
      <c r="D32" s="7"/>
      <c r="E32" s="7"/>
      <c r="F32" s="10">
        <v>127</v>
      </c>
      <c r="G32" s="11">
        <v>219</v>
      </c>
      <c r="H32" s="12">
        <f>Verkaufsangebot[[#This Row],[Menge]]*Verkaufsangebot[[#This Row],[UVP ca. / Stück]]</f>
        <v>27813</v>
      </c>
      <c r="I32" s="18">
        <v>39</v>
      </c>
      <c r="J32" s="18">
        <f>Verkaufsangebot[[#This Row],[Your Price ]]*Verkaufsangebot[[#This Row],[Menge]]</f>
        <v>4953</v>
      </c>
    </row>
    <row r="33" spans="1:10" ht="132.75" customHeight="1" x14ac:dyDescent="0.25">
      <c r="A33" s="7"/>
      <c r="B33" s="8" t="s">
        <v>52</v>
      </c>
      <c r="C33" s="9" t="s">
        <v>31</v>
      </c>
      <c r="D33" s="7"/>
      <c r="E33" s="7" t="s">
        <v>54</v>
      </c>
      <c r="F33" s="10">
        <v>46</v>
      </c>
      <c r="G33" s="11">
        <v>249</v>
      </c>
      <c r="H33" s="12">
        <f>Verkaufsangebot[[#This Row],[Menge]]*Verkaufsangebot[[#This Row],[UVP ca. / Stück]]</f>
        <v>11454</v>
      </c>
      <c r="I33" s="18">
        <v>39</v>
      </c>
      <c r="J33" s="18">
        <f>Verkaufsangebot[[#This Row],[Your Price ]]*Verkaufsangebot[[#This Row],[Menge]]</f>
        <v>1794</v>
      </c>
    </row>
    <row r="34" spans="1:10" s="6" customFormat="1" ht="18.75" x14ac:dyDescent="0.3">
      <c r="A34" s="22" t="s">
        <v>35</v>
      </c>
      <c r="B34" s="14"/>
      <c r="C34" s="14"/>
      <c r="D34" s="14"/>
      <c r="E34" s="14"/>
      <c r="F34" s="20">
        <f ca="1">SUM(F4:F34)</f>
        <v>2354</v>
      </c>
      <c r="G34" s="14"/>
      <c r="H34" s="21">
        <f ca="1">SUM(H4:H34)</f>
        <v>442830.54</v>
      </c>
      <c r="I34" s="19"/>
      <c r="J34" s="19">
        <f>SUBTOTAL(109,Verkaufsangebot[Total2])</f>
        <v>86505.9</v>
      </c>
    </row>
    <row r="35" spans="1:10" s="6" customFormat="1" ht="18.75" x14ac:dyDescent="0.3">
      <c r="A35" s="22"/>
      <c r="B35" s="14"/>
      <c r="C35" s="14"/>
      <c r="D35" s="14"/>
      <c r="E35" s="14"/>
      <c r="F35" s="20"/>
      <c r="G35" s="14"/>
      <c r="H35" s="21"/>
      <c r="I35" s="19"/>
      <c r="J35" s="19"/>
    </row>
  </sheetData>
  <mergeCells count="4">
    <mergeCell ref="F34:F35"/>
    <mergeCell ref="H34:H35"/>
    <mergeCell ref="A34:A35"/>
    <mergeCell ref="A1:H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Kundenangebot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2</dc:creator>
  <cp:lastModifiedBy>Office 2</cp:lastModifiedBy>
  <dcterms:created xsi:type="dcterms:W3CDTF">2026-08-06T19:42:42Z</dcterms:created>
  <dcterms:modified xsi:type="dcterms:W3CDTF">2026-08-08T20:25:57Z</dcterms:modified>
</cp:coreProperties>
</file>