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 codeName="ThisWorkbook" defaultThemeVersion="124226"/>
  <xr:revisionPtr revIDLastSave="0" documentId="13_ncr:1_{797BEAB2-3153-4D2F-A60C-94A6C2E40649}" xr6:coauthVersionLast="43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SUMMARY GRADE A" sheetId="99" r:id="rId1"/>
    <sheet name="SUMMARY GRADE B" sheetId="151" r:id="rId2"/>
    <sheet name="PANT-REGULAR F-1" sheetId="154" r:id="rId3"/>
    <sheet name="PANT- PLUS F-1" sheetId="155" r:id="rId4"/>
    <sheet name="SKIRT - F-1" sheetId="171" r:id="rId5"/>
    <sheet name="JACKET-REGULAR F-1" sheetId="162" r:id="rId6"/>
    <sheet name="SHORT-REGULAR F-1 " sheetId="157" r:id="rId7"/>
    <sheet name="SHORT- PLUS F-1 " sheetId="160" r:id="rId8"/>
    <sheet name="SWEATSHIRT-REGULAR F-1" sheetId="166" r:id="rId9"/>
    <sheet name="SHORT-REGULAR F-2   " sheetId="156" r:id="rId10"/>
    <sheet name="SHORT- PLUS F-2 " sheetId="161" r:id="rId11"/>
    <sheet name="JUMPSUIT-REGULAR F-2" sheetId="164" r:id="rId12"/>
    <sheet name="PANT-REGULAR F-2  " sheetId="146" r:id="rId13"/>
    <sheet name="PANT- PLUS F-2   " sheetId="147" r:id="rId14"/>
    <sheet name="SHIRT-REGULAR F-2" sheetId="168" r:id="rId15"/>
    <sheet name="JACKET-REGULAR F-2 " sheetId="148" r:id="rId16"/>
    <sheet name="JACKET- PLUS F-2" sheetId="167" r:id="rId17"/>
    <sheet name="SKIRT-REGULAR F-2" sheetId="169" r:id="rId18"/>
    <sheet name="SWEATSHIRT-REGULAR F-2 " sheetId="165" r:id="rId19"/>
    <sheet name="SWEATSHIRT- PLUS F-2" sheetId="170" r:id="rId20"/>
  </sheets>
  <definedNames>
    <definedName name="_xlnm._FilterDatabase" localSheetId="0" hidden="1">'SUMMARY GRADE A'!$A$3:$I$23</definedName>
    <definedName name="_xlnm._FilterDatabase" localSheetId="1" hidden="1">'SUMMARY GRADE B'!$A$3:$I$93</definedName>
    <definedName name="_xlnm.Print_Area" localSheetId="5">'JACKET-REGULAR F-1'!$A$1:$K$173</definedName>
    <definedName name="_xlnm.Print_Area" localSheetId="15">'JACKET-REGULAR F-2 '!$A$1:$N$413</definedName>
    <definedName name="_xlnm.Print_Area" localSheetId="11">'JUMPSUIT-REGULAR F-2'!$A$1:$N$138</definedName>
    <definedName name="_xlnm.Print_Area" localSheetId="2">'PANT-REGULAR F-1'!$A$1:$N$260</definedName>
    <definedName name="_xlnm.Print_Area" localSheetId="12">'PANT-REGULAR F-2  '!$A$1:$N$36</definedName>
    <definedName name="_xlnm.Print_Area" localSheetId="14">'SHIRT-REGULAR F-2'!$A$1:$M$93</definedName>
    <definedName name="_xlnm.Print_Area" localSheetId="6">'SHORT-REGULAR F-1 '!$A$1:$R$244</definedName>
    <definedName name="_xlnm.Print_Area" localSheetId="9">'SHORT-REGULAR F-2   '!$A$1:$N$29</definedName>
    <definedName name="_xlnm.Print_Area" localSheetId="4">'SKIRT - F-1'!$A$1:$R$74</definedName>
    <definedName name="_xlnm.Print_Area" localSheetId="17">'SKIRT-REGULAR F-2'!$A$1:$M$64</definedName>
    <definedName name="_xlnm.Print_Area" localSheetId="0">'SUMMARY GRADE A'!#REF!</definedName>
    <definedName name="_xlnm.Print_Area" localSheetId="1">'SUMMARY GRADE B'!$A$1:$M$99</definedName>
    <definedName name="_xlnm.Print_Area" localSheetId="8">'SWEATSHIRT-REGULAR F-1'!$A$1:$K$153</definedName>
    <definedName name="_xlnm.Print_Area" localSheetId="18">'SWEATSHIRT-REGULAR F-2 '!$A$1:$M$132</definedName>
  </definedNames>
  <calcPr calcId="191029"/>
</workbook>
</file>

<file path=xl/calcChain.xml><?xml version="1.0" encoding="utf-8"?>
<calcChain xmlns="http://schemas.openxmlformats.org/spreadsheetml/2006/main">
  <c r="I35" i="151" l="1"/>
  <c r="I34" i="151"/>
  <c r="I32" i="151"/>
  <c r="I33" i="151"/>
  <c r="G93" i="151"/>
  <c r="M89" i="151"/>
  <c r="M83" i="151"/>
  <c r="M80" i="151"/>
  <c r="M54" i="151"/>
  <c r="M51" i="151"/>
  <c r="M50" i="151"/>
  <c r="M31" i="151"/>
  <c r="I28" i="151"/>
  <c r="M22" i="151"/>
  <c r="M14" i="151"/>
  <c r="F23" i="99"/>
  <c r="G23" i="99"/>
  <c r="M9" i="99"/>
  <c r="I22" i="99"/>
  <c r="M21" i="99"/>
  <c r="M22" i="99"/>
  <c r="M13" i="99"/>
  <c r="I13" i="99"/>
  <c r="I9" i="99"/>
  <c r="I5" i="99"/>
  <c r="L59" i="155"/>
  <c r="K59" i="155"/>
  <c r="M215" i="154"/>
  <c r="L215" i="154"/>
  <c r="K209" i="154"/>
  <c r="M209" i="154" s="1"/>
  <c r="K208" i="154"/>
  <c r="M208" i="154" s="1"/>
  <c r="L210" i="154"/>
  <c r="B208" i="154"/>
  <c r="B209" i="154" s="1"/>
  <c r="K24" i="160"/>
  <c r="K105" i="157"/>
  <c r="K62" i="162"/>
  <c r="K27" i="171"/>
  <c r="K42" i="166"/>
  <c r="J42" i="166"/>
  <c r="F93" i="151"/>
  <c r="K129" i="161"/>
  <c r="K361" i="156"/>
  <c r="B209" i="146"/>
  <c r="A209" i="146"/>
  <c r="B147" i="148"/>
  <c r="B564" i="146"/>
  <c r="M97" i="164"/>
  <c r="L97" i="164"/>
  <c r="B364" i="146"/>
  <c r="B368" i="146" s="1"/>
  <c r="M28" i="151"/>
  <c r="X915" i="146"/>
  <c r="W914" i="146"/>
  <c r="Y914" i="146" s="1"/>
  <c r="W913" i="146"/>
  <c r="Y913" i="146" s="1"/>
  <c r="W912" i="146"/>
  <c r="Y912" i="146" s="1"/>
  <c r="W911" i="146"/>
  <c r="Y911" i="146" s="1"/>
  <c r="W910" i="146"/>
  <c r="Y910" i="146" s="1"/>
  <c r="W909" i="146"/>
  <c r="Y909" i="146" s="1"/>
  <c r="W908" i="146"/>
  <c r="Y908" i="146" s="1"/>
  <c r="W907" i="146"/>
  <c r="Y907" i="146" s="1"/>
  <c r="W906" i="146"/>
  <c r="Y906" i="146" s="1"/>
  <c r="W905" i="146"/>
  <c r="Y905" i="146" s="1"/>
  <c r="W904" i="146"/>
  <c r="Y904" i="146" s="1"/>
  <c r="W903" i="146"/>
  <c r="Y903" i="146" s="1"/>
  <c r="W902" i="146"/>
  <c r="Y902" i="146" s="1"/>
  <c r="W901" i="146"/>
  <c r="Y901" i="146" s="1"/>
  <c r="W900" i="146"/>
  <c r="Y900" i="146" s="1"/>
  <c r="W899" i="146"/>
  <c r="Y899" i="146" s="1"/>
  <c r="W898" i="146"/>
  <c r="Y898" i="146" s="1"/>
  <c r="W897" i="146"/>
  <c r="Y897" i="146" s="1"/>
  <c r="W896" i="146"/>
  <c r="Y896" i="146" s="1"/>
  <c r="W895" i="146"/>
  <c r="Y895" i="146" s="1"/>
  <c r="W894" i="146"/>
  <c r="Y894" i="146" s="1"/>
  <c r="W893" i="146"/>
  <c r="Y893" i="146" s="1"/>
  <c r="W892" i="146"/>
  <c r="Y892" i="146" s="1"/>
  <c r="W891" i="146"/>
  <c r="Y891" i="146" s="1"/>
  <c r="W890" i="146"/>
  <c r="Y890" i="146" s="1"/>
  <c r="W889" i="146"/>
  <c r="Y889" i="146" s="1"/>
  <c r="W888" i="146"/>
  <c r="Y888" i="146" s="1"/>
  <c r="W887" i="146"/>
  <c r="Y887" i="146" s="1"/>
  <c r="W886" i="146"/>
  <c r="Y886" i="146" s="1"/>
  <c r="W885" i="146"/>
  <c r="Y885" i="146" s="1"/>
  <c r="W884" i="146"/>
  <c r="Y884" i="146" s="1"/>
  <c r="W883" i="146"/>
  <c r="Y883" i="146" s="1"/>
  <c r="W882" i="146"/>
  <c r="Y882" i="146" s="1"/>
  <c r="W881" i="146"/>
  <c r="Y881" i="146" s="1"/>
  <c r="W880" i="146"/>
  <c r="Y880" i="146" s="1"/>
  <c r="W879" i="146"/>
  <c r="Y879" i="146" s="1"/>
  <c r="W878" i="146"/>
  <c r="Y878" i="146" s="1"/>
  <c r="W877" i="146"/>
  <c r="Y877" i="146" s="1"/>
  <c r="W876" i="146"/>
  <c r="Y876" i="146" s="1"/>
  <c r="W875" i="146"/>
  <c r="Y875" i="146" s="1"/>
  <c r="W874" i="146"/>
  <c r="Y874" i="146" s="1"/>
  <c r="W873" i="146"/>
  <c r="Y873" i="146" s="1"/>
  <c r="W872" i="146"/>
  <c r="Y872" i="146" s="1"/>
  <c r="W871" i="146"/>
  <c r="Y871" i="146" s="1"/>
  <c r="W870" i="146"/>
  <c r="Y870" i="146" s="1"/>
  <c r="W869" i="146"/>
  <c r="Y869" i="146" s="1"/>
  <c r="W868" i="146"/>
  <c r="Y868" i="146" s="1"/>
  <c r="W867" i="146"/>
  <c r="Y867" i="146" s="1"/>
  <c r="W866" i="146"/>
  <c r="Y866" i="146" s="1"/>
  <c r="W865" i="146"/>
  <c r="Y865" i="146" s="1"/>
  <c r="W864" i="146"/>
  <c r="Y864" i="146" s="1"/>
  <c r="W863" i="146"/>
  <c r="Y863" i="146" s="1"/>
  <c r="W862" i="146"/>
  <c r="Y862" i="146" s="1"/>
  <c r="W861" i="146"/>
  <c r="Y861" i="146" s="1"/>
  <c r="W860" i="146"/>
  <c r="Y860" i="146" s="1"/>
  <c r="W859" i="146"/>
  <c r="Y859" i="146" s="1"/>
  <c r="W858" i="146"/>
  <c r="Y858" i="146" s="1"/>
  <c r="W857" i="146"/>
  <c r="Y857" i="146" s="1"/>
  <c r="W856" i="146"/>
  <c r="Y856" i="146" s="1"/>
  <c r="W855" i="146"/>
  <c r="Y855" i="146" s="1"/>
  <c r="W854" i="146"/>
  <c r="Y854" i="146" s="1"/>
  <c r="W853" i="146"/>
  <c r="Y853" i="146" s="1"/>
  <c r="W852" i="146"/>
  <c r="Y852" i="146" s="1"/>
  <c r="W851" i="146"/>
  <c r="Y851" i="146" s="1"/>
  <c r="W850" i="146"/>
  <c r="Y850" i="146" s="1"/>
  <c r="W849" i="146"/>
  <c r="Y849" i="146" s="1"/>
  <c r="W848" i="146"/>
  <c r="Y848" i="146" s="1"/>
  <c r="W847" i="146"/>
  <c r="Y847" i="146" s="1"/>
  <c r="W846" i="146"/>
  <c r="Y846" i="146" s="1"/>
  <c r="W845" i="146"/>
  <c r="Y845" i="146" s="1"/>
  <c r="W844" i="146"/>
  <c r="Y844" i="146" s="1"/>
  <c r="W843" i="146"/>
  <c r="Y843" i="146" s="1"/>
  <c r="W842" i="146"/>
  <c r="Y842" i="146" s="1"/>
  <c r="W841" i="146"/>
  <c r="Y841" i="146" s="1"/>
  <c r="W840" i="146"/>
  <c r="Y840" i="146" s="1"/>
  <c r="W839" i="146"/>
  <c r="Y839" i="146" s="1"/>
  <c r="W838" i="146"/>
  <c r="Y838" i="146" s="1"/>
  <c r="W837" i="146"/>
  <c r="Y837" i="146" s="1"/>
  <c r="W836" i="146"/>
  <c r="Y836" i="146" s="1"/>
  <c r="W835" i="146"/>
  <c r="Y835" i="146" s="1"/>
  <c r="W834" i="146"/>
  <c r="Y834" i="146" s="1"/>
  <c r="W833" i="146"/>
  <c r="Y833" i="146" s="1"/>
  <c r="W832" i="146"/>
  <c r="Y832" i="146" s="1"/>
  <c r="W831" i="146"/>
  <c r="Y831" i="146" s="1"/>
  <c r="W830" i="146"/>
  <c r="Y830" i="146" s="1"/>
  <c r="W829" i="146"/>
  <c r="Y829" i="146" s="1"/>
  <c r="B829" i="146"/>
  <c r="A830" i="146" s="1"/>
  <c r="L105" i="157"/>
  <c r="Q99" i="157"/>
  <c r="P98" i="157"/>
  <c r="R98" i="157" s="1"/>
  <c r="P97" i="157"/>
  <c r="R97" i="157" s="1"/>
  <c r="P96" i="157"/>
  <c r="R96" i="157" s="1"/>
  <c r="P95" i="157"/>
  <c r="R95" i="157" s="1"/>
  <c r="P94" i="157"/>
  <c r="R94" i="157" s="1"/>
  <c r="P93" i="157"/>
  <c r="R93" i="157" s="1"/>
  <c r="P92" i="157"/>
  <c r="R92" i="157" s="1"/>
  <c r="P91" i="157"/>
  <c r="R91" i="157" s="1"/>
  <c r="P90" i="157"/>
  <c r="R90" i="157" s="1"/>
  <c r="P89" i="157"/>
  <c r="R89" i="157" s="1"/>
  <c r="P88" i="157"/>
  <c r="R88" i="157" s="1"/>
  <c r="P87" i="157"/>
  <c r="R87" i="157" s="1"/>
  <c r="P86" i="157"/>
  <c r="R86" i="157" s="1"/>
  <c r="P85" i="157"/>
  <c r="R85" i="157" s="1"/>
  <c r="P84" i="157"/>
  <c r="R84" i="157" s="1"/>
  <c r="P83" i="157"/>
  <c r="R83" i="157" s="1"/>
  <c r="P82" i="157"/>
  <c r="R82" i="157" s="1"/>
  <c r="B82" i="157"/>
  <c r="B83" i="157" s="1"/>
  <c r="B13" i="169"/>
  <c r="L27" i="171"/>
  <c r="Q23" i="171"/>
  <c r="P22" i="171"/>
  <c r="R22" i="171" s="1"/>
  <c r="P21" i="171"/>
  <c r="R21" i="171" s="1"/>
  <c r="P20" i="171"/>
  <c r="R20" i="171" s="1"/>
  <c r="P19" i="171"/>
  <c r="R19" i="171" s="1"/>
  <c r="P18" i="171"/>
  <c r="R18" i="171" s="1"/>
  <c r="P17" i="171"/>
  <c r="R17" i="171" s="1"/>
  <c r="P16" i="171"/>
  <c r="R16" i="171" s="1"/>
  <c r="P15" i="171"/>
  <c r="R15" i="171" s="1"/>
  <c r="P14" i="171"/>
  <c r="R14" i="171" s="1"/>
  <c r="P13" i="171"/>
  <c r="R13" i="171" s="1"/>
  <c r="P12" i="171"/>
  <c r="R12" i="171" s="1"/>
  <c r="R23" i="171" s="1"/>
  <c r="R6" i="171" s="1"/>
  <c r="B12" i="171"/>
  <c r="B13" i="171" s="1"/>
  <c r="X194" i="154"/>
  <c r="W193" i="154"/>
  <c r="Y193" i="154" s="1"/>
  <c r="W192" i="154"/>
  <c r="Y192" i="154" s="1"/>
  <c r="W191" i="154"/>
  <c r="Y191" i="154" s="1"/>
  <c r="W190" i="154"/>
  <c r="Y190" i="154" s="1"/>
  <c r="W189" i="154"/>
  <c r="Y189" i="154" s="1"/>
  <c r="W188" i="154"/>
  <c r="Y188" i="154" s="1"/>
  <c r="W187" i="154"/>
  <c r="Y187" i="154" s="1"/>
  <c r="W186" i="154"/>
  <c r="Y186" i="154" s="1"/>
  <c r="W185" i="154"/>
  <c r="Y185" i="154" s="1"/>
  <c r="W184" i="154"/>
  <c r="Y184" i="154" s="1"/>
  <c r="W183" i="154"/>
  <c r="Y183" i="154" s="1"/>
  <c r="W182" i="154"/>
  <c r="Y182" i="154" s="1"/>
  <c r="W181" i="154"/>
  <c r="Y181" i="154" s="1"/>
  <c r="W180" i="154"/>
  <c r="Y180" i="154" s="1"/>
  <c r="W179" i="154"/>
  <c r="Y179" i="154" s="1"/>
  <c r="W178" i="154"/>
  <c r="Y178" i="154" s="1"/>
  <c r="W177" i="154"/>
  <c r="Y177" i="154" s="1"/>
  <c r="W176" i="154"/>
  <c r="Y176" i="154" s="1"/>
  <c r="W175" i="154"/>
  <c r="Y175" i="154" s="1"/>
  <c r="W174" i="154"/>
  <c r="Y174" i="154" s="1"/>
  <c r="W173" i="154"/>
  <c r="Y173" i="154" s="1"/>
  <c r="W172" i="154"/>
  <c r="Y172" i="154" s="1"/>
  <c r="W171" i="154"/>
  <c r="Y171" i="154" s="1"/>
  <c r="W170" i="154"/>
  <c r="Y170" i="154" s="1"/>
  <c r="W169" i="154"/>
  <c r="Y169" i="154" s="1"/>
  <c r="W168" i="154"/>
  <c r="Y168" i="154" s="1"/>
  <c r="W167" i="154"/>
  <c r="Y167" i="154" s="1"/>
  <c r="W166" i="154"/>
  <c r="Y166" i="154" s="1"/>
  <c r="W165" i="154"/>
  <c r="Y165" i="154" s="1"/>
  <c r="W164" i="154"/>
  <c r="Y164" i="154" s="1"/>
  <c r="W163" i="154"/>
  <c r="Y163" i="154" s="1"/>
  <c r="W162" i="154"/>
  <c r="Y162" i="154" s="1"/>
  <c r="W161" i="154"/>
  <c r="Y161" i="154" s="1"/>
  <c r="W160" i="154"/>
  <c r="Y160" i="154" s="1"/>
  <c r="W159" i="154"/>
  <c r="Y159" i="154" s="1"/>
  <c r="W158" i="154"/>
  <c r="Y158" i="154" s="1"/>
  <c r="W157" i="154"/>
  <c r="Y157" i="154" s="1"/>
  <c r="W156" i="154"/>
  <c r="Y156" i="154" s="1"/>
  <c r="W155" i="154"/>
  <c r="Y155" i="154" s="1"/>
  <c r="W154" i="154"/>
  <c r="Y154" i="154" s="1"/>
  <c r="W153" i="154"/>
  <c r="Y153" i="154" s="1"/>
  <c r="W152" i="154"/>
  <c r="Y152" i="154" s="1"/>
  <c r="W151" i="154"/>
  <c r="Y151" i="154" s="1"/>
  <c r="W150" i="154"/>
  <c r="Y150" i="154" s="1"/>
  <c r="W149" i="154"/>
  <c r="Y149" i="154" s="1"/>
  <c r="W148" i="154"/>
  <c r="Y148" i="154" s="1"/>
  <c r="W147" i="154"/>
  <c r="Y147" i="154" s="1"/>
  <c r="W146" i="154"/>
  <c r="Y146" i="154" s="1"/>
  <c r="W145" i="154"/>
  <c r="Y145" i="154" s="1"/>
  <c r="W144" i="154"/>
  <c r="Y144" i="154" s="1"/>
  <c r="W143" i="154"/>
  <c r="Y143" i="154" s="1"/>
  <c r="W142" i="154"/>
  <c r="Y142" i="154" s="1"/>
  <c r="W141" i="154"/>
  <c r="Y141" i="154" s="1"/>
  <c r="W140" i="154"/>
  <c r="Y140" i="154" s="1"/>
  <c r="W139" i="154"/>
  <c r="Y139" i="154" s="1"/>
  <c r="W138" i="154"/>
  <c r="Y138" i="154" s="1"/>
  <c r="W137" i="154"/>
  <c r="Y137" i="154" s="1"/>
  <c r="W136" i="154"/>
  <c r="Y136" i="154" s="1"/>
  <c r="W135" i="154"/>
  <c r="Y135" i="154" s="1"/>
  <c r="W134" i="154"/>
  <c r="Y134" i="154" s="1"/>
  <c r="W133" i="154"/>
  <c r="Y133" i="154" s="1"/>
  <c r="W132" i="154"/>
  <c r="Y132" i="154" s="1"/>
  <c r="W131" i="154"/>
  <c r="Y131" i="154" s="1"/>
  <c r="W130" i="154"/>
  <c r="Y130" i="154" s="1"/>
  <c r="W129" i="154"/>
  <c r="Y129" i="154" s="1"/>
  <c r="W128" i="154"/>
  <c r="Y128" i="154" s="1"/>
  <c r="W127" i="154"/>
  <c r="Y127" i="154" s="1"/>
  <c r="W126" i="154"/>
  <c r="Y126" i="154" s="1"/>
  <c r="W125" i="154"/>
  <c r="Y125" i="154" s="1"/>
  <c r="W124" i="154"/>
  <c r="Y124" i="154" s="1"/>
  <c r="W123" i="154"/>
  <c r="Y123" i="154" s="1"/>
  <c r="W122" i="154"/>
  <c r="Y122" i="154" s="1"/>
  <c r="W121" i="154"/>
  <c r="Y121" i="154" s="1"/>
  <c r="W120" i="154"/>
  <c r="Y120" i="154" s="1"/>
  <c r="W119" i="154"/>
  <c r="Y119" i="154" s="1"/>
  <c r="W118" i="154"/>
  <c r="Y118" i="154" s="1"/>
  <c r="W117" i="154"/>
  <c r="Y117" i="154" s="1"/>
  <c r="W116" i="154"/>
  <c r="Y116" i="154" s="1"/>
  <c r="W115" i="154"/>
  <c r="Y115" i="154" s="1"/>
  <c r="W114" i="154"/>
  <c r="Y114" i="154" s="1"/>
  <c r="W113" i="154"/>
  <c r="Y113" i="154" s="1"/>
  <c r="W112" i="154"/>
  <c r="Y112" i="154" s="1"/>
  <c r="W111" i="154"/>
  <c r="Y111" i="154" s="1"/>
  <c r="W110" i="154"/>
  <c r="Y110" i="154" s="1"/>
  <c r="W109" i="154"/>
  <c r="Y109" i="154" s="1"/>
  <c r="W108" i="154"/>
  <c r="Y108" i="154" s="1"/>
  <c r="W107" i="154"/>
  <c r="Y107" i="154" s="1"/>
  <c r="W106" i="154"/>
  <c r="Y106" i="154" s="1"/>
  <c r="W105" i="154"/>
  <c r="Y105" i="154" s="1"/>
  <c r="W104" i="154"/>
  <c r="Y104" i="154" s="1"/>
  <c r="W103" i="154"/>
  <c r="Y103" i="154" s="1"/>
  <c r="W102" i="154"/>
  <c r="Y102" i="154" s="1"/>
  <c r="W101" i="154"/>
  <c r="Y101" i="154" s="1"/>
  <c r="W100" i="154"/>
  <c r="Y100" i="154" s="1"/>
  <c r="W99" i="154"/>
  <c r="Y99" i="154" s="1"/>
  <c r="W98" i="154"/>
  <c r="Y98" i="154" s="1"/>
  <c r="W97" i="154"/>
  <c r="Y97" i="154" s="1"/>
  <c r="W96" i="154"/>
  <c r="Y96" i="154" s="1"/>
  <c r="W95" i="154"/>
  <c r="Y95" i="154" s="1"/>
  <c r="W94" i="154"/>
  <c r="Y94" i="154" s="1"/>
  <c r="W93" i="154"/>
  <c r="Y93" i="154" s="1"/>
  <c r="W92" i="154"/>
  <c r="Y92" i="154" s="1"/>
  <c r="W91" i="154"/>
  <c r="Y91" i="154" s="1"/>
  <c r="W90" i="154"/>
  <c r="Y90" i="154" s="1"/>
  <c r="W89" i="154"/>
  <c r="Y89" i="154" s="1"/>
  <c r="W88" i="154"/>
  <c r="Y88" i="154" s="1"/>
  <c r="W87" i="154"/>
  <c r="Y87" i="154" s="1"/>
  <c r="W86" i="154"/>
  <c r="Y86" i="154" s="1"/>
  <c r="B86" i="154"/>
  <c r="B87" i="154" s="1"/>
  <c r="Q15" i="169"/>
  <c r="J23" i="169" s="1"/>
  <c r="P14" i="169"/>
  <c r="R14" i="169" s="1"/>
  <c r="P13" i="169"/>
  <c r="R13" i="169" s="1"/>
  <c r="X278" i="146"/>
  <c r="W272" i="146"/>
  <c r="W268" i="146"/>
  <c r="W264" i="146"/>
  <c r="A209" i="154" l="1"/>
  <c r="M210" i="154"/>
  <c r="M200" i="154" s="1"/>
  <c r="A372" i="146"/>
  <c r="B372" i="146"/>
  <c r="A368" i="146"/>
  <c r="B830" i="146"/>
  <c r="B831" i="146" s="1"/>
  <c r="Y915" i="146"/>
  <c r="Y823" i="146" s="1"/>
  <c r="B84" i="157"/>
  <c r="A84" i="157"/>
  <c r="R99" i="157"/>
  <c r="R76" i="157" s="1"/>
  <c r="A83" i="157"/>
  <c r="R15" i="169"/>
  <c r="B14" i="171"/>
  <c r="A14" i="171"/>
  <c r="A13" i="171"/>
  <c r="Y194" i="154"/>
  <c r="B88" i="154"/>
  <c r="A88" i="154"/>
  <c r="A87" i="154"/>
  <c r="Y80" i="154" l="1"/>
  <c r="A831" i="146"/>
  <c r="B832" i="146"/>
  <c r="A832" i="146"/>
  <c r="B85" i="157"/>
  <c r="A85" i="157"/>
  <c r="R7" i="169"/>
  <c r="K23" i="169"/>
  <c r="B15" i="171"/>
  <c r="A15" i="171"/>
  <c r="B89" i="154"/>
  <c r="A89" i="154"/>
  <c r="B833" i="146" l="1"/>
  <c r="A833" i="146"/>
  <c r="B86" i="157"/>
  <c r="A86" i="157"/>
  <c r="B16" i="171"/>
  <c r="A16" i="171"/>
  <c r="B90" i="154"/>
  <c r="A90" i="154"/>
  <c r="B834" i="146" l="1"/>
  <c r="A834" i="146"/>
  <c r="B87" i="157"/>
  <c r="A87" i="157"/>
  <c r="B17" i="171"/>
  <c r="A17" i="171"/>
  <c r="B91" i="154"/>
  <c r="A91" i="154"/>
  <c r="B835" i="146" l="1"/>
  <c r="A835" i="146"/>
  <c r="B88" i="157"/>
  <c r="A88" i="157"/>
  <c r="B18" i="171"/>
  <c r="A18" i="171"/>
  <c r="B92" i="154"/>
  <c r="A92" i="154"/>
  <c r="B836" i="146" l="1"/>
  <c r="A836" i="146"/>
  <c r="B89" i="157"/>
  <c r="A89" i="157"/>
  <c r="B19" i="171"/>
  <c r="A19" i="171"/>
  <c r="B93" i="154"/>
  <c r="A93" i="154"/>
  <c r="B837" i="146" l="1"/>
  <c r="A837" i="146"/>
  <c r="B90" i="157"/>
  <c r="A90" i="157"/>
  <c r="B20" i="171"/>
  <c r="A20" i="171"/>
  <c r="B94" i="154"/>
  <c r="A94" i="154"/>
  <c r="B838" i="146" l="1"/>
  <c r="A838" i="146"/>
  <c r="B91" i="157"/>
  <c r="A91" i="157"/>
  <c r="B21" i="171"/>
  <c r="A21" i="171"/>
  <c r="B95" i="154"/>
  <c r="A95" i="154"/>
  <c r="B839" i="146" l="1"/>
  <c r="A839" i="146"/>
  <c r="B92" i="157"/>
  <c r="A92" i="157"/>
  <c r="B22" i="171"/>
  <c r="A22" i="171"/>
  <c r="B96" i="154"/>
  <c r="A96" i="154"/>
  <c r="B14" i="169"/>
  <c r="A14" i="169"/>
  <c r="B840" i="146" l="1"/>
  <c r="A840" i="146"/>
  <c r="B93" i="157"/>
  <c r="A93" i="157"/>
  <c r="B97" i="154"/>
  <c r="A97" i="154"/>
  <c r="B841" i="146" l="1"/>
  <c r="A841" i="146"/>
  <c r="B94" i="157"/>
  <c r="A94" i="157"/>
  <c r="B98" i="154"/>
  <c r="A98" i="154"/>
  <c r="B842" i="146" l="1"/>
  <c r="A842" i="146"/>
  <c r="B95" i="157"/>
  <c r="A95" i="157"/>
  <c r="B99" i="154"/>
  <c r="A99" i="154"/>
  <c r="B843" i="146" l="1"/>
  <c r="A843" i="146"/>
  <c r="B96" i="157"/>
  <c r="A96" i="157"/>
  <c r="B100" i="154"/>
  <c r="A100" i="154"/>
  <c r="B844" i="146" l="1"/>
  <c r="A844" i="146"/>
  <c r="B97" i="157"/>
  <c r="A97" i="157"/>
  <c r="B101" i="154"/>
  <c r="A101" i="154"/>
  <c r="B845" i="146" l="1"/>
  <c r="A845" i="146"/>
  <c r="B98" i="157"/>
  <c r="A98" i="157"/>
  <c r="B102" i="154"/>
  <c r="A102" i="154"/>
  <c r="B846" i="146" l="1"/>
  <c r="A846" i="146"/>
  <c r="B103" i="154"/>
  <c r="A103" i="154"/>
  <c r="B847" i="146" l="1"/>
  <c r="A847" i="146"/>
  <c r="B104" i="154"/>
  <c r="A104" i="154"/>
  <c r="B848" i="146" l="1"/>
  <c r="A848" i="146"/>
  <c r="B105" i="154"/>
  <c r="A105" i="154"/>
  <c r="B849" i="146" l="1"/>
  <c r="A849" i="146"/>
  <c r="B106" i="154"/>
  <c r="A106" i="154"/>
  <c r="B850" i="146" l="1"/>
  <c r="A850" i="146"/>
  <c r="B107" i="154"/>
  <c r="A107" i="154"/>
  <c r="B851" i="146" l="1"/>
  <c r="A851" i="146"/>
  <c r="B108" i="154"/>
  <c r="A108" i="154"/>
  <c r="B852" i="146" l="1"/>
  <c r="A852" i="146"/>
  <c r="A109" i="154"/>
  <c r="B109" i="154"/>
  <c r="B853" i="146" l="1"/>
  <c r="A853" i="146"/>
  <c r="A110" i="154"/>
  <c r="B110" i="154"/>
  <c r="B854" i="146" l="1"/>
  <c r="A854" i="146"/>
  <c r="A111" i="154"/>
  <c r="B111" i="154"/>
  <c r="B855" i="146" l="1"/>
  <c r="A855" i="146"/>
  <c r="A112" i="154"/>
  <c r="B112" i="154"/>
  <c r="B856" i="146" l="1"/>
  <c r="A856" i="146"/>
  <c r="A113" i="154"/>
  <c r="B113" i="154"/>
  <c r="B857" i="146" l="1"/>
  <c r="A857" i="146"/>
  <c r="A114" i="154"/>
  <c r="B114" i="154"/>
  <c r="B858" i="146" l="1"/>
  <c r="A858" i="146"/>
  <c r="A115" i="154"/>
  <c r="B115" i="154"/>
  <c r="B859" i="146" l="1"/>
  <c r="A859" i="146"/>
  <c r="A116" i="154"/>
  <c r="B116" i="154"/>
  <c r="B860" i="146" l="1"/>
  <c r="A860" i="146"/>
  <c r="A117" i="154"/>
  <c r="B117" i="154"/>
  <c r="B861" i="146" l="1"/>
  <c r="A861" i="146"/>
  <c r="B118" i="154"/>
  <c r="A118" i="154"/>
  <c r="B862" i="146" l="1"/>
  <c r="A862" i="146"/>
  <c r="B119" i="154"/>
  <c r="A119" i="154"/>
  <c r="B863" i="146" l="1"/>
  <c r="A863" i="146"/>
  <c r="B120" i="154"/>
  <c r="A120" i="154"/>
  <c r="B864" i="146" l="1"/>
  <c r="A864" i="146"/>
  <c r="B121" i="154"/>
  <c r="A121" i="154"/>
  <c r="B865" i="146" l="1"/>
  <c r="A865" i="146"/>
  <c r="B122" i="154"/>
  <c r="A122" i="154"/>
  <c r="B866" i="146" l="1"/>
  <c r="A866" i="146"/>
  <c r="B123" i="154"/>
  <c r="A123" i="154"/>
  <c r="B867" i="146" l="1"/>
  <c r="A867" i="146"/>
  <c r="B124" i="154"/>
  <c r="A124" i="154"/>
  <c r="B868" i="146" l="1"/>
  <c r="A868" i="146"/>
  <c r="B125" i="154"/>
  <c r="A125" i="154"/>
  <c r="B869" i="146" l="1"/>
  <c r="A869" i="146"/>
  <c r="B126" i="154"/>
  <c r="A126" i="154"/>
  <c r="B870" i="146" l="1"/>
  <c r="A870" i="146"/>
  <c r="B127" i="154"/>
  <c r="A127" i="154"/>
  <c r="B871" i="146" l="1"/>
  <c r="A871" i="146"/>
  <c r="B128" i="154"/>
  <c r="A128" i="154"/>
  <c r="B872" i="146" l="1"/>
  <c r="A872" i="146"/>
  <c r="B129" i="154"/>
  <c r="A129" i="154"/>
  <c r="B873" i="146" l="1"/>
  <c r="A873" i="146"/>
  <c r="B130" i="154"/>
  <c r="A130" i="154"/>
  <c r="B874" i="146" l="1"/>
  <c r="A874" i="146"/>
  <c r="B131" i="154"/>
  <c r="A131" i="154"/>
  <c r="B875" i="146" l="1"/>
  <c r="A875" i="146"/>
  <c r="B132" i="154"/>
  <c r="A132" i="154"/>
  <c r="B876" i="146" l="1"/>
  <c r="A876" i="146"/>
  <c r="B133" i="154"/>
  <c r="A133" i="154"/>
  <c r="B877" i="146" l="1"/>
  <c r="A877" i="146"/>
  <c r="B134" i="154"/>
  <c r="A134" i="154"/>
  <c r="B878" i="146" l="1"/>
  <c r="A878" i="146"/>
  <c r="B135" i="154"/>
  <c r="A135" i="154"/>
  <c r="B879" i="146" l="1"/>
  <c r="A879" i="146"/>
  <c r="B136" i="154"/>
  <c r="A136" i="154"/>
  <c r="B880" i="146" l="1"/>
  <c r="A880" i="146"/>
  <c r="B137" i="154"/>
  <c r="A137" i="154"/>
  <c r="B881" i="146" l="1"/>
  <c r="A881" i="146"/>
  <c r="B138" i="154"/>
  <c r="A138" i="154"/>
  <c r="B882" i="146" l="1"/>
  <c r="A882" i="146"/>
  <c r="B139" i="154"/>
  <c r="A139" i="154"/>
  <c r="B883" i="146" l="1"/>
  <c r="A883" i="146"/>
  <c r="B140" i="154"/>
  <c r="A140" i="154"/>
  <c r="B884" i="146" l="1"/>
  <c r="A884" i="146"/>
  <c r="B141" i="154"/>
  <c r="A141" i="154"/>
  <c r="B885" i="146" l="1"/>
  <c r="A885" i="146"/>
  <c r="B142" i="154"/>
  <c r="A142" i="154"/>
  <c r="B886" i="146" l="1"/>
  <c r="A886" i="146"/>
  <c r="B143" i="154"/>
  <c r="A143" i="154"/>
  <c r="B887" i="146" l="1"/>
  <c r="A887" i="146"/>
  <c r="B144" i="154"/>
  <c r="A144" i="154"/>
  <c r="B888" i="146" l="1"/>
  <c r="A888" i="146"/>
  <c r="B145" i="154"/>
  <c r="A145" i="154"/>
  <c r="B889" i="146" l="1"/>
  <c r="A889" i="146"/>
  <c r="B146" i="154"/>
  <c r="A146" i="154"/>
  <c r="B890" i="146" l="1"/>
  <c r="A890" i="146"/>
  <c r="B147" i="154"/>
  <c r="A147" i="154"/>
  <c r="B891" i="146" l="1"/>
  <c r="A891" i="146"/>
  <c r="B148" i="154"/>
  <c r="A148" i="154"/>
  <c r="B892" i="146" l="1"/>
  <c r="A892" i="146"/>
  <c r="B149" i="154"/>
  <c r="A149" i="154"/>
  <c r="B893" i="146" l="1"/>
  <c r="A893" i="146"/>
  <c r="B150" i="154"/>
  <c r="A150" i="154"/>
  <c r="B894" i="146" l="1"/>
  <c r="A894" i="146"/>
  <c r="B151" i="154"/>
  <c r="A151" i="154"/>
  <c r="B895" i="146" l="1"/>
  <c r="A895" i="146"/>
  <c r="B152" i="154"/>
  <c r="A152" i="154"/>
  <c r="B896" i="146" l="1"/>
  <c r="A896" i="146"/>
  <c r="B153" i="154"/>
  <c r="A153" i="154"/>
  <c r="B897" i="146" l="1"/>
  <c r="A897" i="146"/>
  <c r="B154" i="154"/>
  <c r="A154" i="154"/>
  <c r="B898" i="146" l="1"/>
  <c r="A898" i="146"/>
  <c r="B155" i="154"/>
  <c r="A155" i="154"/>
  <c r="B899" i="146" l="1"/>
  <c r="A899" i="146"/>
  <c r="B156" i="154"/>
  <c r="A156" i="154"/>
  <c r="B900" i="146" l="1"/>
  <c r="A900" i="146"/>
  <c r="B157" i="154"/>
  <c r="A157" i="154"/>
  <c r="B901" i="146" l="1"/>
  <c r="A901" i="146"/>
  <c r="B158" i="154"/>
  <c r="A158" i="154"/>
  <c r="B902" i="146" l="1"/>
  <c r="A902" i="146"/>
  <c r="B159" i="154"/>
  <c r="A159" i="154"/>
  <c r="B903" i="146" l="1"/>
  <c r="A903" i="146"/>
  <c r="B160" i="154"/>
  <c r="A160" i="154"/>
  <c r="B904" i="146" l="1"/>
  <c r="A904" i="146"/>
  <c r="B161" i="154"/>
  <c r="A161" i="154"/>
  <c r="B905" i="146" l="1"/>
  <c r="A905" i="146"/>
  <c r="B162" i="154"/>
  <c r="A162" i="154"/>
  <c r="B906" i="146" l="1"/>
  <c r="A906" i="146"/>
  <c r="B163" i="154"/>
  <c r="A163" i="154"/>
  <c r="B907" i="146" l="1"/>
  <c r="A907" i="146"/>
  <c r="B164" i="154"/>
  <c r="A164" i="154"/>
  <c r="B908" i="146" l="1"/>
  <c r="A908" i="146"/>
  <c r="B165" i="154"/>
  <c r="A165" i="154"/>
  <c r="B909" i="146" l="1"/>
  <c r="A909" i="146"/>
  <c r="B166" i="154"/>
  <c r="A166" i="154"/>
  <c r="B910" i="146" l="1"/>
  <c r="A910" i="146"/>
  <c r="B167" i="154"/>
  <c r="A167" i="154"/>
  <c r="B911" i="146" l="1"/>
  <c r="A911" i="146"/>
  <c r="B168" i="154"/>
  <c r="A168" i="154"/>
  <c r="B912" i="146" l="1"/>
  <c r="A912" i="146"/>
  <c r="B169" i="154"/>
  <c r="A169" i="154"/>
  <c r="B913" i="146" l="1"/>
  <c r="A913" i="146"/>
  <c r="B170" i="154"/>
  <c r="A170" i="154"/>
  <c r="B914" i="146" l="1"/>
  <c r="A914" i="146"/>
  <c r="B171" i="154"/>
  <c r="A171" i="154"/>
  <c r="B172" i="154" l="1"/>
  <c r="A172" i="154"/>
  <c r="B173" i="154" l="1"/>
  <c r="A173" i="154"/>
  <c r="B174" i="154" l="1"/>
  <c r="A174" i="154"/>
  <c r="B175" i="154" l="1"/>
  <c r="A175" i="154"/>
  <c r="B176" i="154" l="1"/>
  <c r="A176" i="154"/>
  <c r="B177" i="154" l="1"/>
  <c r="A177" i="154"/>
  <c r="B178" i="154" l="1"/>
  <c r="A178" i="154"/>
  <c r="B179" i="154" l="1"/>
  <c r="A179" i="154"/>
  <c r="B180" i="154" l="1"/>
  <c r="A180" i="154"/>
  <c r="B181" i="154" l="1"/>
  <c r="A181" i="154"/>
  <c r="B182" i="154" l="1"/>
  <c r="A182" i="154"/>
  <c r="B183" i="154" l="1"/>
  <c r="A183" i="154"/>
  <c r="B184" i="154" l="1"/>
  <c r="A184" i="154"/>
  <c r="B185" i="154" l="1"/>
  <c r="A185" i="154"/>
  <c r="B186" i="154" l="1"/>
  <c r="A186" i="154"/>
  <c r="B187" i="154" l="1"/>
  <c r="A187" i="154"/>
  <c r="B188" i="154" l="1"/>
  <c r="A188" i="154"/>
  <c r="B189" i="154" l="1"/>
  <c r="A189" i="154"/>
  <c r="B190" i="154" l="1"/>
  <c r="A190" i="154"/>
  <c r="B191" i="154" l="1"/>
  <c r="A191" i="154"/>
  <c r="B192" i="154" l="1"/>
  <c r="A192" i="154"/>
  <c r="B193" i="154" l="1"/>
  <c r="A193" i="154"/>
  <c r="L817" i="146" l="1"/>
  <c r="K816" i="146" l="1"/>
  <c r="M816" i="146" s="1"/>
  <c r="K815" i="146"/>
  <c r="M815" i="146" s="1"/>
  <c r="K810" i="146"/>
  <c r="M810" i="146" s="1"/>
  <c r="K805" i="146"/>
  <c r="M805" i="146" s="1"/>
  <c r="K802" i="146"/>
  <c r="M802" i="146" s="1"/>
  <c r="B802" i="146"/>
  <c r="B805" i="146" s="1"/>
  <c r="I64" i="151"/>
  <c r="M64" i="151"/>
  <c r="L387" i="146"/>
  <c r="K386" i="146"/>
  <c r="M386" i="146" s="1"/>
  <c r="K379" i="146"/>
  <c r="M379" i="146" s="1"/>
  <c r="K375" i="146"/>
  <c r="M375" i="146" s="1"/>
  <c r="K372" i="146"/>
  <c r="M372" i="146" s="1"/>
  <c r="K257" i="147"/>
  <c r="J253" i="147"/>
  <c r="L253" i="147" s="1"/>
  <c r="L257" i="147" s="1"/>
  <c r="L245" i="147" s="1"/>
  <c r="B253" i="147"/>
  <c r="L787" i="146"/>
  <c r="K786" i="146"/>
  <c r="M786" i="146" s="1"/>
  <c r="K785" i="146"/>
  <c r="M785" i="146" s="1"/>
  <c r="K782" i="146"/>
  <c r="M782" i="146" s="1"/>
  <c r="K779" i="146"/>
  <c r="M779" i="146" s="1"/>
  <c r="K775" i="146"/>
  <c r="M775" i="146" s="1"/>
  <c r="B775" i="146"/>
  <c r="B779" i="146" s="1"/>
  <c r="B782" i="146" s="1"/>
  <c r="B785" i="146" s="1"/>
  <c r="B786" i="146" s="1"/>
  <c r="K252" i="156"/>
  <c r="J251" i="156"/>
  <c r="L251" i="156" s="1"/>
  <c r="J244" i="156"/>
  <c r="L244" i="156" s="1"/>
  <c r="J239" i="156"/>
  <c r="L239" i="156" s="1"/>
  <c r="I125" i="161"/>
  <c r="H124" i="161"/>
  <c r="J124" i="161" s="1"/>
  <c r="J125" i="161" s="1"/>
  <c r="J116" i="161" s="1"/>
  <c r="B124" i="161"/>
  <c r="M817" i="146" l="1"/>
  <c r="M794" i="146" s="1"/>
  <c r="B810" i="146"/>
  <c r="A810" i="146"/>
  <c r="A805" i="146"/>
  <c r="M787" i="146"/>
  <c r="M767" i="146" s="1"/>
  <c r="A785" i="146"/>
  <c r="A782" i="146"/>
  <c r="A786" i="146"/>
  <c r="A779" i="146"/>
  <c r="I14" i="151"/>
  <c r="P281" i="156"/>
  <c r="O280" i="156"/>
  <c r="Q280" i="156" s="1"/>
  <c r="J356" i="156"/>
  <c r="I355" i="156"/>
  <c r="K355" i="156" s="1"/>
  <c r="K356" i="156" s="1"/>
  <c r="K347" i="156" s="1"/>
  <c r="B355" i="156"/>
  <c r="B815" i="146" l="1"/>
  <c r="A815" i="146"/>
  <c r="I9" i="151"/>
  <c r="M9" i="151"/>
  <c r="F96" i="151"/>
  <c r="K21" i="167"/>
  <c r="J20" i="167"/>
  <c r="L20" i="167" s="1"/>
  <c r="J19" i="167"/>
  <c r="J18" i="167"/>
  <c r="L18" i="167" s="1"/>
  <c r="J15" i="167"/>
  <c r="L19" i="167"/>
  <c r="K236" i="148"/>
  <c r="J235" i="148"/>
  <c r="L235" i="148" s="1"/>
  <c r="J234" i="148"/>
  <c r="L234" i="148" s="1"/>
  <c r="J226" i="148"/>
  <c r="L226" i="148" s="1"/>
  <c r="L360" i="148"/>
  <c r="K359" i="148"/>
  <c r="M359" i="148" s="1"/>
  <c r="K355" i="148"/>
  <c r="M355" i="148" s="1"/>
  <c r="B355" i="148"/>
  <c r="B359" i="148" s="1"/>
  <c r="I79" i="151"/>
  <c r="M79" i="151"/>
  <c r="K16" i="170"/>
  <c r="J16" i="170"/>
  <c r="J34" i="170" s="1"/>
  <c r="I15" i="170"/>
  <c r="K15" i="170" s="1"/>
  <c r="B15" i="170"/>
  <c r="I74" i="151"/>
  <c r="M74" i="151"/>
  <c r="K87" i="165"/>
  <c r="J86" i="165"/>
  <c r="L86" i="165" s="1"/>
  <c r="J81" i="165"/>
  <c r="L81" i="165" s="1"/>
  <c r="K339" i="148"/>
  <c r="J338" i="148"/>
  <c r="L338" i="148" s="1"/>
  <c r="J336" i="148"/>
  <c r="L336" i="148" s="1"/>
  <c r="B336" i="148"/>
  <c r="B338" i="148" s="1"/>
  <c r="I78" i="151"/>
  <c r="M78" i="151"/>
  <c r="L321" i="148"/>
  <c r="K320" i="148"/>
  <c r="M320" i="148" s="1"/>
  <c r="K315" i="148"/>
  <c r="M315" i="148" s="1"/>
  <c r="K310" i="148"/>
  <c r="M310" i="148" s="1"/>
  <c r="K305" i="148"/>
  <c r="M305" i="148" s="1"/>
  <c r="K301" i="148"/>
  <c r="M301" i="148" s="1"/>
  <c r="K238" i="147"/>
  <c r="J234" i="147"/>
  <c r="L234" i="147" s="1"/>
  <c r="L238" i="147" s="1"/>
  <c r="L226" i="147" s="1"/>
  <c r="B234" i="147"/>
  <c r="I38" i="151"/>
  <c r="M38" i="151"/>
  <c r="M37" i="151"/>
  <c r="L580" i="146"/>
  <c r="K564" i="146"/>
  <c r="M564" i="146" s="1"/>
  <c r="K568" i="146"/>
  <c r="M568" i="146" s="1"/>
  <c r="K572" i="146"/>
  <c r="M572" i="146" s="1"/>
  <c r="K576" i="146"/>
  <c r="M576" i="146" s="1"/>
  <c r="B816" i="146" l="1"/>
  <c r="A816" i="146"/>
  <c r="M580" i="146"/>
  <c r="M556" i="146" s="1"/>
  <c r="A568" i="146"/>
  <c r="B568" i="146"/>
  <c r="M360" i="148"/>
  <c r="M347" i="148" s="1"/>
  <c r="A359" i="148"/>
  <c r="L339" i="148"/>
  <c r="L328" i="148" s="1"/>
  <c r="A338" i="148"/>
  <c r="K34" i="170"/>
  <c r="L760" i="146"/>
  <c r="K756" i="146"/>
  <c r="M756" i="146" s="1"/>
  <c r="K753" i="146"/>
  <c r="M753" i="146" s="1"/>
  <c r="B753" i="146"/>
  <c r="B756" i="146" s="1"/>
  <c r="I46" i="151"/>
  <c r="M46" i="151"/>
  <c r="L738" i="146"/>
  <c r="K737" i="146"/>
  <c r="M737" i="146" s="1"/>
  <c r="K733" i="146"/>
  <c r="M733" i="146" s="1"/>
  <c r="B733" i="146"/>
  <c r="B737" i="146" s="1"/>
  <c r="M49" i="151"/>
  <c r="I49" i="151"/>
  <c r="K718" i="146"/>
  <c r="J715" i="146"/>
  <c r="L715" i="146" s="1"/>
  <c r="B715" i="146"/>
  <c r="I56" i="151"/>
  <c r="M56" i="151"/>
  <c r="I12" i="151"/>
  <c r="K109" i="161"/>
  <c r="J108" i="161"/>
  <c r="L108" i="161" s="1"/>
  <c r="L109" i="161" s="1"/>
  <c r="L100" i="161" s="1"/>
  <c r="B108" i="161"/>
  <c r="M12" i="151"/>
  <c r="K209" i="156"/>
  <c r="B572" i="146" l="1"/>
  <c r="A572" i="146"/>
  <c r="K7" i="170"/>
  <c r="M760" i="146"/>
  <c r="M745" i="146" s="1"/>
  <c r="A756" i="146"/>
  <c r="L718" i="146"/>
  <c r="L707" i="146" s="1"/>
  <c r="M738" i="146"/>
  <c r="M725" i="146" s="1"/>
  <c r="A737" i="146"/>
  <c r="J208" i="156"/>
  <c r="L208" i="156" s="1"/>
  <c r="J207" i="156"/>
  <c r="L207" i="156" s="1"/>
  <c r="J200" i="156"/>
  <c r="L200" i="156" s="1"/>
  <c r="J196" i="156"/>
  <c r="L196" i="156" s="1"/>
  <c r="J191" i="156"/>
  <c r="L191" i="156" s="1"/>
  <c r="J187" i="156"/>
  <c r="L187" i="156" s="1"/>
  <c r="B187" i="156"/>
  <c r="L314" i="156"/>
  <c r="K313" i="156"/>
  <c r="M313" i="156" s="1"/>
  <c r="K339" i="156"/>
  <c r="J336" i="156"/>
  <c r="L336" i="156" s="1"/>
  <c r="J333" i="156"/>
  <c r="L333" i="156" s="1"/>
  <c r="J330" i="156"/>
  <c r="L330" i="156" s="1"/>
  <c r="B330" i="156"/>
  <c r="B333" i="156" s="1"/>
  <c r="M18" i="151"/>
  <c r="I18" i="151"/>
  <c r="B576" i="146" l="1"/>
  <c r="A576" i="146"/>
  <c r="B191" i="156"/>
  <c r="A191" i="156"/>
  <c r="L339" i="156"/>
  <c r="L322" i="156" s="1"/>
  <c r="B336" i="156"/>
  <c r="A336" i="156"/>
  <c r="A333" i="156"/>
  <c r="I20" i="151"/>
  <c r="K92" i="161"/>
  <c r="J91" i="161"/>
  <c r="L91" i="161" s="1"/>
  <c r="L92" i="161" s="1"/>
  <c r="L83" i="161" s="1"/>
  <c r="B91" i="161"/>
  <c r="M20" i="151"/>
  <c r="J234" i="156"/>
  <c r="L234" i="156" s="1"/>
  <c r="J230" i="156"/>
  <c r="L230" i="156" s="1"/>
  <c r="J224" i="156"/>
  <c r="J250" i="156"/>
  <c r="L250" i="156" s="1"/>
  <c r="J249" i="156"/>
  <c r="L249" i="156" s="1"/>
  <c r="K75" i="161"/>
  <c r="J74" i="161"/>
  <c r="L74" i="161" s="1"/>
  <c r="L75" i="161" s="1"/>
  <c r="L66" i="161" s="1"/>
  <c r="B74" i="161"/>
  <c r="I91" i="151"/>
  <c r="M91" i="151"/>
  <c r="K306" i="156"/>
  <c r="M306" i="156" s="1"/>
  <c r="K301" i="156"/>
  <c r="M301" i="156" s="1"/>
  <c r="K297" i="156"/>
  <c r="M297" i="156" s="1"/>
  <c r="B297" i="156"/>
  <c r="B301" i="156" s="1"/>
  <c r="A306" i="156" s="1"/>
  <c r="I90" i="151"/>
  <c r="M90" i="151"/>
  <c r="M88" i="151"/>
  <c r="I88" i="151"/>
  <c r="L228" i="146"/>
  <c r="K227" i="146"/>
  <c r="M227" i="146" s="1"/>
  <c r="K218" i="147"/>
  <c r="J213" i="147"/>
  <c r="L213" i="147" s="1"/>
  <c r="B213" i="147"/>
  <c r="I63" i="151"/>
  <c r="M63" i="151"/>
  <c r="L699" i="146"/>
  <c r="B196" i="156" l="1"/>
  <c r="A196" i="156"/>
  <c r="M314" i="156"/>
  <c r="M289" i="156" s="1"/>
  <c r="B306" i="156"/>
  <c r="A301" i="156"/>
  <c r="L218" i="147"/>
  <c r="L205" i="147" s="1"/>
  <c r="K698" i="146"/>
  <c r="M698" i="146" s="1"/>
  <c r="K697" i="146"/>
  <c r="M697" i="146" s="1"/>
  <c r="K692" i="146"/>
  <c r="M692" i="146" s="1"/>
  <c r="K688" i="146"/>
  <c r="M688" i="146" s="1"/>
  <c r="K684" i="146"/>
  <c r="M684" i="146" s="1"/>
  <c r="B684" i="146"/>
  <c r="B688" i="146" s="1"/>
  <c r="B200" i="156" l="1"/>
  <c r="A200" i="156"/>
  <c r="M699" i="146"/>
  <c r="M676" i="146" s="1"/>
  <c r="B313" i="156"/>
  <c r="A313" i="156"/>
  <c r="A688" i="146"/>
  <c r="B692" i="146"/>
  <c r="A692" i="146"/>
  <c r="B205" i="156" l="1"/>
  <c r="A205" i="156"/>
  <c r="A697" i="146"/>
  <c r="B697" i="146"/>
  <c r="A698" i="146" l="1"/>
  <c r="B698" i="146"/>
  <c r="I62" i="151"/>
  <c r="M62" i="151"/>
  <c r="L349" i="146"/>
  <c r="K348" i="146"/>
  <c r="M348" i="146" s="1"/>
  <c r="K669" i="146"/>
  <c r="J668" i="146"/>
  <c r="L668" i="146" s="1"/>
  <c r="L669" i="146" s="1"/>
  <c r="L660" i="146" s="1"/>
  <c r="B668" i="146"/>
  <c r="I51" i="151"/>
  <c r="K653" i="146"/>
  <c r="J651" i="146"/>
  <c r="L651" i="146" s="1"/>
  <c r="B651" i="146"/>
  <c r="I50" i="151"/>
  <c r="L423" i="146"/>
  <c r="K422" i="146"/>
  <c r="M422" i="146" s="1"/>
  <c r="K549" i="146"/>
  <c r="J548" i="146"/>
  <c r="L548" i="146" s="1"/>
  <c r="J545" i="146"/>
  <c r="L545" i="146" s="1"/>
  <c r="J542" i="146"/>
  <c r="L542" i="146" s="1"/>
  <c r="B542" i="146"/>
  <c r="B545" i="146" s="1"/>
  <c r="L653" i="146" l="1"/>
  <c r="L643" i="146" s="1"/>
  <c r="B548" i="146"/>
  <c r="A548" i="146"/>
  <c r="A545" i="146"/>
  <c r="L549" i="146"/>
  <c r="L534" i="146" s="1"/>
  <c r="K385" i="146"/>
  <c r="M385" i="146" s="1"/>
  <c r="I31" i="151"/>
  <c r="K636" i="146"/>
  <c r="J632" i="146"/>
  <c r="L632" i="146" s="1"/>
  <c r="J628" i="146"/>
  <c r="L628" i="146" s="1"/>
  <c r="J623" i="146"/>
  <c r="L623" i="146" s="1"/>
  <c r="B623" i="146"/>
  <c r="B628" i="146" s="1"/>
  <c r="L636" i="146" l="1"/>
  <c r="L615" i="146" s="1"/>
  <c r="B632" i="146"/>
  <c r="A632" i="146"/>
  <c r="A628" i="146"/>
  <c r="L608" i="146"/>
  <c r="K605" i="146"/>
  <c r="M605" i="146" s="1"/>
  <c r="K601" i="146"/>
  <c r="M601" i="146" s="1"/>
  <c r="K598" i="146"/>
  <c r="M598" i="146" s="1"/>
  <c r="K595" i="146"/>
  <c r="M595" i="146" s="1"/>
  <c r="B595" i="146"/>
  <c r="B598" i="146" s="1"/>
  <c r="M608" i="146" l="1"/>
  <c r="M587" i="146" s="1"/>
  <c r="A601" i="146"/>
  <c r="B601" i="146"/>
  <c r="A598" i="146"/>
  <c r="I65" i="151"/>
  <c r="M65" i="151"/>
  <c r="I7" i="99"/>
  <c r="M7" i="99"/>
  <c r="K122" i="156"/>
  <c r="A605" i="146" l="1"/>
  <c r="B605" i="146"/>
  <c r="I37" i="151"/>
  <c r="K17" i="160"/>
  <c r="L70" i="157"/>
  <c r="K69" i="157"/>
  <c r="M69" i="157" s="1"/>
  <c r="J52" i="168"/>
  <c r="L29" i="168"/>
  <c r="K29" i="168"/>
  <c r="B26" i="168"/>
  <c r="A26" i="168"/>
  <c r="J26" i="168"/>
  <c r="L26" i="168" s="1"/>
  <c r="K298" i="148"/>
  <c r="M298" i="148" s="1"/>
  <c r="K294" i="148"/>
  <c r="M294" i="148" s="1"/>
  <c r="L111" i="148"/>
  <c r="K110" i="148"/>
  <c r="M110" i="148" s="1"/>
  <c r="K109" i="148"/>
  <c r="M109" i="148" s="1"/>
  <c r="J233" i="148"/>
  <c r="L233" i="148" s="1"/>
  <c r="I13" i="151"/>
  <c r="M13" i="151"/>
  <c r="O279" i="156"/>
  <c r="Q279" i="156" s="1"/>
  <c r="O278" i="156"/>
  <c r="Q278" i="156" s="1"/>
  <c r="O273" i="156"/>
  <c r="Q273" i="156" s="1"/>
  <c r="O269" i="156"/>
  <c r="Q269" i="156" s="1"/>
  <c r="B269" i="156"/>
  <c r="B273" i="156" s="1"/>
  <c r="I76" i="151"/>
  <c r="J23" i="168"/>
  <c r="L23" i="168" s="1"/>
  <c r="J19" i="168"/>
  <c r="L19" i="168" s="1"/>
  <c r="J15" i="168"/>
  <c r="L15" i="168" s="1"/>
  <c r="B15" i="168"/>
  <c r="B19" i="168" s="1"/>
  <c r="B23" i="168" s="1"/>
  <c r="M76" i="151"/>
  <c r="L28" i="164"/>
  <c r="K27" i="164"/>
  <c r="M27" i="164" s="1"/>
  <c r="L79" i="156"/>
  <c r="K78" i="156"/>
  <c r="M78" i="156" s="1"/>
  <c r="K77" i="156"/>
  <c r="M77" i="156" s="1"/>
  <c r="K58" i="161"/>
  <c r="J57" i="161"/>
  <c r="L57" i="161" s="1"/>
  <c r="J56" i="161"/>
  <c r="L56" i="161" s="1"/>
  <c r="J121" i="156"/>
  <c r="L121" i="156" s="1"/>
  <c r="J120" i="156"/>
  <c r="L120" i="156" s="1"/>
  <c r="L224" i="156"/>
  <c r="L252" i="156" s="1"/>
  <c r="B224" i="156"/>
  <c r="I19" i="151"/>
  <c r="M19" i="151"/>
  <c r="M11" i="151"/>
  <c r="J206" i="156"/>
  <c r="L206" i="156" s="1"/>
  <c r="J205" i="156"/>
  <c r="L205" i="156" s="1"/>
  <c r="B206" i="156"/>
  <c r="I11" i="151"/>
  <c r="I89" i="151"/>
  <c r="K171" i="156"/>
  <c r="J167" i="156"/>
  <c r="L167" i="156" s="1"/>
  <c r="B167" i="156"/>
  <c r="K41" i="167"/>
  <c r="J38" i="167"/>
  <c r="L38" i="167" s="1"/>
  <c r="L41" i="167" s="1"/>
  <c r="L30" i="167" s="1"/>
  <c r="B38" i="167"/>
  <c r="M87" i="151"/>
  <c r="I87" i="151"/>
  <c r="K290" i="148"/>
  <c r="M290" i="148" s="1"/>
  <c r="K285" i="148"/>
  <c r="M285" i="148" s="1"/>
  <c r="K282" i="148"/>
  <c r="M282" i="148" s="1"/>
  <c r="K278" i="148"/>
  <c r="M278" i="148" s="1"/>
  <c r="K274" i="148"/>
  <c r="M274" i="148" s="1"/>
  <c r="K270" i="148"/>
  <c r="M270" i="148" s="1"/>
  <c r="K267" i="148"/>
  <c r="M267" i="148" s="1"/>
  <c r="B267" i="148"/>
  <c r="B270" i="148" s="1"/>
  <c r="A274" i="148" s="1"/>
  <c r="L209" i="156" l="1"/>
  <c r="L179" i="156" s="1"/>
  <c r="Q281" i="156"/>
  <c r="Q261" i="156" s="1"/>
  <c r="M321" i="148"/>
  <c r="M259" i="148" s="1"/>
  <c r="A207" i="156"/>
  <c r="B207" i="156"/>
  <c r="A230" i="156"/>
  <c r="B230" i="156"/>
  <c r="B274" i="148"/>
  <c r="A273" i="156"/>
  <c r="B278" i="156"/>
  <c r="A278" i="156"/>
  <c r="A23" i="168"/>
  <c r="A19" i="168"/>
  <c r="L216" i="156"/>
  <c r="L171" i="156"/>
  <c r="L159" i="156" s="1"/>
  <c r="A206" i="156"/>
  <c r="A270" i="148"/>
  <c r="A208" i="156" l="1"/>
  <c r="B208" i="156"/>
  <c r="A234" i="156"/>
  <c r="B234" i="156"/>
  <c r="A278" i="148"/>
  <c r="B278" i="148"/>
  <c r="B279" i="156"/>
  <c r="A279" i="156"/>
  <c r="L7" i="168"/>
  <c r="K52" i="168"/>
  <c r="K198" i="147"/>
  <c r="J197" i="147"/>
  <c r="L197" i="147" s="1"/>
  <c r="J193" i="147"/>
  <c r="J196" i="147"/>
  <c r="L196" i="147" s="1"/>
  <c r="K347" i="146"/>
  <c r="M347" i="146" s="1"/>
  <c r="K335" i="146"/>
  <c r="M335" i="146" s="1"/>
  <c r="K418" i="146"/>
  <c r="M418" i="146" s="1"/>
  <c r="K328" i="146"/>
  <c r="M328" i="146" s="1"/>
  <c r="K324" i="146"/>
  <c r="M324" i="146" s="1"/>
  <c r="K319" i="146"/>
  <c r="M319" i="146" s="1"/>
  <c r="K316" i="146"/>
  <c r="M316" i="146" s="1"/>
  <c r="P152" i="156"/>
  <c r="O151" i="156"/>
  <c r="Q151" i="156" s="1"/>
  <c r="K108" i="148"/>
  <c r="M108" i="148" s="1"/>
  <c r="M8" i="151"/>
  <c r="J55" i="161"/>
  <c r="L55" i="161" s="1"/>
  <c r="J50" i="161"/>
  <c r="L50" i="161" s="1"/>
  <c r="B50" i="161"/>
  <c r="A55" i="161" s="1"/>
  <c r="I8" i="151"/>
  <c r="J99" i="156"/>
  <c r="L99" i="156" s="1"/>
  <c r="J114" i="156"/>
  <c r="L114" i="156" s="1"/>
  <c r="J118" i="156"/>
  <c r="L118" i="156" s="1"/>
  <c r="J109" i="156"/>
  <c r="L109" i="156" s="1"/>
  <c r="J103" i="156"/>
  <c r="L103" i="156" s="1"/>
  <c r="J95" i="156"/>
  <c r="L95" i="156" s="1"/>
  <c r="J119" i="156"/>
  <c r="L119" i="156" s="1"/>
  <c r="B95" i="156"/>
  <c r="A99" i="156" s="1"/>
  <c r="B239" i="156" l="1"/>
  <c r="A239" i="156"/>
  <c r="B280" i="156"/>
  <c r="A280" i="156"/>
  <c r="L58" i="161"/>
  <c r="L42" i="161" s="1"/>
  <c r="L122" i="156"/>
  <c r="L87" i="156" s="1"/>
  <c r="B282" i="148"/>
  <c r="A282" i="148"/>
  <c r="B55" i="161"/>
  <c r="B99" i="156"/>
  <c r="B103" i="156" s="1"/>
  <c r="A109" i="156" s="1"/>
  <c r="J85" i="165"/>
  <c r="L85" i="165" s="1"/>
  <c r="J84" i="165"/>
  <c r="L84" i="165" s="1"/>
  <c r="I73" i="151"/>
  <c r="J75" i="165"/>
  <c r="L75" i="165" s="1"/>
  <c r="J70" i="165"/>
  <c r="L70" i="165" s="1"/>
  <c r="B70" i="165"/>
  <c r="B75" i="165" s="1"/>
  <c r="M73" i="151"/>
  <c r="J232" i="148"/>
  <c r="L232" i="148" s="1"/>
  <c r="I25" i="151"/>
  <c r="K45" i="167"/>
  <c r="L15" i="167"/>
  <c r="L21" i="167" s="1"/>
  <c r="B15" i="167"/>
  <c r="M25" i="151"/>
  <c r="J231" i="148"/>
  <c r="L231" i="148" s="1"/>
  <c r="J230" i="148"/>
  <c r="L230" i="148" s="1"/>
  <c r="J220" i="148"/>
  <c r="L220" i="148" s="1"/>
  <c r="J215" i="148"/>
  <c r="L215" i="148" s="1"/>
  <c r="J210" i="148"/>
  <c r="L210" i="148" s="1"/>
  <c r="J206" i="148"/>
  <c r="L206" i="148" s="1"/>
  <c r="J201" i="148"/>
  <c r="L201" i="148" s="1"/>
  <c r="K55" i="165"/>
  <c r="J53" i="165"/>
  <c r="L53" i="165" s="1"/>
  <c r="K312" i="146"/>
  <c r="M312" i="146" s="1"/>
  <c r="K308" i="146"/>
  <c r="M308" i="146" s="1"/>
  <c r="K93" i="164"/>
  <c r="J91" i="164"/>
  <c r="L91" i="164" s="1"/>
  <c r="B91" i="164"/>
  <c r="A18" i="167" l="1"/>
  <c r="B18" i="167"/>
  <c r="L87" i="165"/>
  <c r="L62" i="165" s="1"/>
  <c r="B81" i="165"/>
  <c r="A81" i="165"/>
  <c r="A244" i="156"/>
  <c r="B244" i="156"/>
  <c r="L45" i="167"/>
  <c r="B56" i="161"/>
  <c r="A56" i="161"/>
  <c r="A285" i="148"/>
  <c r="B285" i="148"/>
  <c r="L93" i="164"/>
  <c r="B109" i="156"/>
  <c r="A114" i="156" s="1"/>
  <c r="A103" i="156"/>
  <c r="A75" i="165"/>
  <c r="L83" i="164"/>
  <c r="B19" i="167" l="1"/>
  <c r="A19" i="167"/>
  <c r="A84" i="165"/>
  <c r="B84" i="165"/>
  <c r="A85" i="165" s="1"/>
  <c r="B249" i="156"/>
  <c r="A249" i="156"/>
  <c r="B57" i="161"/>
  <c r="A57" i="161"/>
  <c r="L7" i="167"/>
  <c r="B290" i="148"/>
  <c r="A290" i="148"/>
  <c r="B114" i="156"/>
  <c r="B85" i="165"/>
  <c r="M69" i="151"/>
  <c r="I69" i="151"/>
  <c r="L39" i="166"/>
  <c r="K35" i="166"/>
  <c r="M35" i="166" s="1"/>
  <c r="K32" i="166"/>
  <c r="M32" i="166" s="1"/>
  <c r="M39" i="166" s="1"/>
  <c r="B32" i="166"/>
  <c r="B35" i="166" s="1"/>
  <c r="M20" i="99"/>
  <c r="I20" i="99"/>
  <c r="M19" i="99"/>
  <c r="L59" i="162"/>
  <c r="K56" i="162"/>
  <c r="M56" i="162" s="1"/>
  <c r="K52" i="162"/>
  <c r="M52" i="162" s="1"/>
  <c r="K48" i="162"/>
  <c r="M48" i="162" s="1"/>
  <c r="M86" i="151"/>
  <c r="I86" i="151"/>
  <c r="K252" i="148"/>
  <c r="J251" i="148"/>
  <c r="L251" i="148" s="1"/>
  <c r="B251" i="148"/>
  <c r="I83" i="151"/>
  <c r="L446" i="146"/>
  <c r="K442" i="146"/>
  <c r="M442" i="146" s="1"/>
  <c r="L470" i="146"/>
  <c r="K469" i="146"/>
  <c r="M469" i="146" s="1"/>
  <c r="K468" i="146"/>
  <c r="M468" i="146" s="1"/>
  <c r="L509" i="146"/>
  <c r="K508" i="146"/>
  <c r="M508" i="146" s="1"/>
  <c r="K368" i="146"/>
  <c r="M368" i="146" s="1"/>
  <c r="L114" i="146"/>
  <c r="K111" i="146"/>
  <c r="M111" i="146" s="1"/>
  <c r="K112" i="146"/>
  <c r="M112" i="146" s="1"/>
  <c r="K113" i="146"/>
  <c r="M113" i="146" s="1"/>
  <c r="K467" i="146"/>
  <c r="M467" i="146" s="1"/>
  <c r="I54" i="151"/>
  <c r="K44" i="162"/>
  <c r="M44" i="162" s="1"/>
  <c r="K40" i="162"/>
  <c r="M40" i="162" s="1"/>
  <c r="K36" i="162"/>
  <c r="M36" i="162" s="1"/>
  <c r="M59" i="162" s="1"/>
  <c r="B36" i="162"/>
  <c r="A40" i="162" s="1"/>
  <c r="B118" i="156" l="1"/>
  <c r="B119" i="156" s="1"/>
  <c r="A118" i="156"/>
  <c r="B20" i="167"/>
  <c r="A20" i="167"/>
  <c r="A86" i="165"/>
  <c r="B86" i="165"/>
  <c r="B250" i="156"/>
  <c r="A250" i="156"/>
  <c r="B294" i="148"/>
  <c r="A294" i="148"/>
  <c r="A35" i="166"/>
  <c r="M24" i="166"/>
  <c r="B40" i="162"/>
  <c r="L252" i="148"/>
  <c r="L243" i="148" s="1"/>
  <c r="M28" i="162"/>
  <c r="I19" i="99"/>
  <c r="M24" i="151"/>
  <c r="J198" i="148"/>
  <c r="L198" i="148" s="1"/>
  <c r="J195" i="148"/>
  <c r="L195" i="148" s="1"/>
  <c r="J192" i="148"/>
  <c r="L192" i="148" s="1"/>
  <c r="B192" i="148"/>
  <c r="A195" i="148" s="1"/>
  <c r="I24" i="151"/>
  <c r="I23" i="151"/>
  <c r="M23" i="151"/>
  <c r="K177" i="148"/>
  <c r="J172" i="148"/>
  <c r="L172" i="148" s="1"/>
  <c r="J168" i="148"/>
  <c r="L168" i="148" s="1"/>
  <c r="J164" i="148"/>
  <c r="L164" i="148" s="1"/>
  <c r="B164" i="148"/>
  <c r="B168" i="148" s="1"/>
  <c r="B172" i="148" s="1"/>
  <c r="K107" i="148"/>
  <c r="M107" i="148" s="1"/>
  <c r="K106" i="148"/>
  <c r="M106" i="148" s="1"/>
  <c r="J51" i="165"/>
  <c r="L51" i="165" s="1"/>
  <c r="B51" i="165"/>
  <c r="M72" i="151"/>
  <c r="I72" i="151"/>
  <c r="K149" i="148"/>
  <c r="J147" i="148"/>
  <c r="L147" i="148" s="1"/>
  <c r="I80" i="151"/>
  <c r="K36" i="165"/>
  <c r="J33" i="165"/>
  <c r="L33" i="165" s="1"/>
  <c r="L36" i="165" s="1"/>
  <c r="L25" i="165" s="1"/>
  <c r="B33" i="165"/>
  <c r="I22" i="151"/>
  <c r="M84" i="151"/>
  <c r="K132" i="148"/>
  <c r="J129" i="148"/>
  <c r="L129" i="148" s="1"/>
  <c r="J126" i="148"/>
  <c r="L126" i="148" s="1"/>
  <c r="B126" i="148"/>
  <c r="B129" i="148" s="1"/>
  <c r="I84" i="151"/>
  <c r="L23" i="148"/>
  <c r="K22" i="148"/>
  <c r="M22" i="148" s="1"/>
  <c r="M55" i="151"/>
  <c r="L527" i="146"/>
  <c r="K526" i="146"/>
  <c r="M526" i="146" s="1"/>
  <c r="K421" i="146"/>
  <c r="M421" i="146" s="1"/>
  <c r="K420" i="146"/>
  <c r="M420" i="146" s="1"/>
  <c r="L193" i="147"/>
  <c r="L198" i="147" s="1"/>
  <c r="B193" i="147"/>
  <c r="I42" i="151"/>
  <c r="M41" i="151"/>
  <c r="I41" i="151"/>
  <c r="K346" i="146"/>
  <c r="M346" i="146" s="1"/>
  <c r="K345" i="146"/>
  <c r="M345" i="146" s="1"/>
  <c r="K344" i="146"/>
  <c r="M344" i="146" s="1"/>
  <c r="K343" i="146"/>
  <c r="M343" i="146" s="1"/>
  <c r="K302" i="146"/>
  <c r="M302" i="146" s="1"/>
  <c r="K298" i="146"/>
  <c r="M298" i="146" s="1"/>
  <c r="K524" i="146"/>
  <c r="M524" i="146" s="1"/>
  <c r="B524" i="146"/>
  <c r="B526" i="146" s="1"/>
  <c r="I55" i="151"/>
  <c r="K364" i="146"/>
  <c r="M364" i="146" s="1"/>
  <c r="K384" i="146"/>
  <c r="M384" i="146" s="1"/>
  <c r="K79" i="147"/>
  <c r="J73" i="147"/>
  <c r="L73" i="147" s="1"/>
  <c r="L212" i="146"/>
  <c r="K211" i="146"/>
  <c r="M211" i="146" s="1"/>
  <c r="K203" i="146"/>
  <c r="M203" i="146" s="1"/>
  <c r="M48" i="151"/>
  <c r="K178" i="147"/>
  <c r="J177" i="147"/>
  <c r="L177" i="147" s="1"/>
  <c r="L178" i="147" s="1"/>
  <c r="B177" i="147"/>
  <c r="I48" i="151"/>
  <c r="K414" i="146"/>
  <c r="M414" i="146" s="1"/>
  <c r="K410" i="146"/>
  <c r="M410" i="146" s="1"/>
  <c r="L236" i="148" l="1"/>
  <c r="L184" i="148" s="1"/>
  <c r="B251" i="156"/>
  <c r="A251" i="156"/>
  <c r="B298" i="148"/>
  <c r="A298" i="148"/>
  <c r="A196" i="147"/>
  <c r="B196" i="147"/>
  <c r="L185" i="147"/>
  <c r="B53" i="165"/>
  <c r="A53" i="165"/>
  <c r="L55" i="165"/>
  <c r="L43" i="165" s="1"/>
  <c r="A44" i="162"/>
  <c r="B44" i="162"/>
  <c r="A526" i="146"/>
  <c r="M527" i="146"/>
  <c r="M516" i="146" s="1"/>
  <c r="L177" i="148"/>
  <c r="L156" i="148" s="1"/>
  <c r="B195" i="148"/>
  <c r="A172" i="148"/>
  <c r="A168" i="148"/>
  <c r="L149" i="148"/>
  <c r="L139" i="148" s="1"/>
  <c r="L132" i="148"/>
  <c r="L118" i="148" s="1"/>
  <c r="A129" i="148"/>
  <c r="L169" i="147"/>
  <c r="L71" i="146"/>
  <c r="K67" i="146"/>
  <c r="M67" i="146" s="1"/>
  <c r="K64" i="146"/>
  <c r="M64" i="146" s="1"/>
  <c r="K60" i="146"/>
  <c r="M60" i="146" s="1"/>
  <c r="B87" i="146"/>
  <c r="K87" i="146"/>
  <c r="M87" i="146" s="1"/>
  <c r="K91" i="146"/>
  <c r="M91" i="146" s="1"/>
  <c r="B243" i="146"/>
  <c r="B91" i="146" l="1"/>
  <c r="A91" i="146"/>
  <c r="A301" i="148"/>
  <c r="B301" i="148"/>
  <c r="B197" i="147"/>
  <c r="A197" i="147"/>
  <c r="A119" i="156"/>
  <c r="A48" i="162"/>
  <c r="B48" i="162"/>
  <c r="B198" i="148"/>
  <c r="A198" i="148"/>
  <c r="B95" i="146" l="1"/>
  <c r="A95" i="146"/>
  <c r="B305" i="148"/>
  <c r="A305" i="148"/>
  <c r="A120" i="156"/>
  <c r="B120" i="156"/>
  <c r="A201" i="148"/>
  <c r="B201" i="148"/>
  <c r="B52" i="162"/>
  <c r="A52" i="162"/>
  <c r="B310" i="148" l="1"/>
  <c r="A310" i="148"/>
  <c r="A121" i="156"/>
  <c r="B121" i="156"/>
  <c r="A206" i="148"/>
  <c r="B206" i="148"/>
  <c r="B56" i="162"/>
  <c r="A56" i="162"/>
  <c r="B14" i="154"/>
  <c r="L66" i="148"/>
  <c r="B61" i="148"/>
  <c r="B65" i="148" s="1"/>
  <c r="K65" i="148"/>
  <c r="M65" i="148" s="1"/>
  <c r="K61" i="148"/>
  <c r="M61" i="148" s="1"/>
  <c r="K18" i="165"/>
  <c r="J91" i="165" s="1"/>
  <c r="J17" i="165"/>
  <c r="L17" i="165" s="1"/>
  <c r="F26" i="99"/>
  <c r="L76" i="164"/>
  <c r="K72" i="164"/>
  <c r="M72" i="164" s="1"/>
  <c r="K161" i="147"/>
  <c r="J160" i="147"/>
  <c r="L160" i="147" s="1"/>
  <c r="B160" i="147"/>
  <c r="M40" i="151"/>
  <c r="M39" i="151"/>
  <c r="I40" i="151"/>
  <c r="L488" i="146"/>
  <c r="B315" i="148" l="1"/>
  <c r="A315" i="148"/>
  <c r="B210" i="148"/>
  <c r="A210" i="148"/>
  <c r="M66" i="148"/>
  <c r="A65" i="148"/>
  <c r="L161" i="147"/>
  <c r="L152" i="147" s="1"/>
  <c r="K505" i="146"/>
  <c r="M505" i="146" s="1"/>
  <c r="K503" i="146"/>
  <c r="M503" i="146" s="1"/>
  <c r="B503" i="146"/>
  <c r="K144" i="147"/>
  <c r="J141" i="147"/>
  <c r="L141" i="147" s="1"/>
  <c r="B320" i="148" l="1"/>
  <c r="A320" i="148"/>
  <c r="B215" i="148"/>
  <c r="A215" i="148"/>
  <c r="M509" i="146"/>
  <c r="A505" i="146"/>
  <c r="B505" i="146"/>
  <c r="O148" i="156"/>
  <c r="Q148" i="156" s="1"/>
  <c r="O145" i="156"/>
  <c r="Q145" i="156" s="1"/>
  <c r="O140" i="156"/>
  <c r="Q140" i="156" s="1"/>
  <c r="O137" i="156"/>
  <c r="Q137" i="156" s="1"/>
  <c r="B137" i="156"/>
  <c r="B140" i="156" s="1"/>
  <c r="B375" i="146" l="1"/>
  <c r="A375" i="146"/>
  <c r="Q152" i="156"/>
  <c r="Q129" i="156" s="1"/>
  <c r="A140" i="156"/>
  <c r="B220" i="148"/>
  <c r="A220" i="148"/>
  <c r="B508" i="146"/>
  <c r="A508" i="146"/>
  <c r="M495" i="146"/>
  <c r="B145" i="156"/>
  <c r="A145" i="156"/>
  <c r="B226" i="148" l="1"/>
  <c r="A226" i="148"/>
  <c r="B379" i="146"/>
  <c r="A379" i="146"/>
  <c r="B148" i="156"/>
  <c r="A148" i="156"/>
  <c r="M15" i="151"/>
  <c r="I15" i="151"/>
  <c r="A230" i="148" l="1"/>
  <c r="B230" i="148"/>
  <c r="B383" i="146"/>
  <c r="A383" i="146"/>
  <c r="B151" i="156"/>
  <c r="A151" i="156"/>
  <c r="A231" i="148"/>
  <c r="B231" i="148"/>
  <c r="K76" i="156"/>
  <c r="M76" i="156" s="1"/>
  <c r="K68" i="164"/>
  <c r="M68" i="164" s="1"/>
  <c r="K65" i="164"/>
  <c r="M65" i="164" s="1"/>
  <c r="B65" i="164"/>
  <c r="B68" i="164" s="1"/>
  <c r="B384" i="146" l="1"/>
  <c r="A384" i="146"/>
  <c r="B232" i="148"/>
  <c r="A232" i="148"/>
  <c r="A72" i="164"/>
  <c r="B72" i="164"/>
  <c r="M76" i="164"/>
  <c r="M57" i="164" s="1"/>
  <c r="A68" i="164"/>
  <c r="M70" i="151"/>
  <c r="M68" i="151"/>
  <c r="I70" i="151"/>
  <c r="M7" i="151"/>
  <c r="I7" i="151"/>
  <c r="A385" i="146" l="1"/>
  <c r="B385" i="146"/>
  <c r="B233" i="148"/>
  <c r="A233" i="148"/>
  <c r="B386" i="146" l="1"/>
  <c r="A386" i="146"/>
  <c r="B234" i="148"/>
  <c r="A234" i="148"/>
  <c r="M12" i="99"/>
  <c r="I12" i="99"/>
  <c r="K27" i="157"/>
  <c r="J21" i="157"/>
  <c r="L21" i="157" s="1"/>
  <c r="J17" i="157"/>
  <c r="L17" i="157" s="1"/>
  <c r="J15" i="157"/>
  <c r="L15" i="157" s="1"/>
  <c r="B15" i="157"/>
  <c r="B17" i="157" s="1"/>
  <c r="A235" i="148" l="1"/>
  <c r="B235" i="148"/>
  <c r="A17" i="157"/>
  <c r="B21" i="157"/>
  <c r="A21" i="157"/>
  <c r="L27" i="157"/>
  <c r="L7" i="157" l="1"/>
  <c r="K68" i="157"/>
  <c r="M68" i="157" s="1"/>
  <c r="K67" i="157"/>
  <c r="M67" i="157" s="1"/>
  <c r="B67" i="157"/>
  <c r="M11" i="99"/>
  <c r="I11" i="99"/>
  <c r="M70" i="157" l="1"/>
  <c r="B68" i="157"/>
  <c r="A68" i="157"/>
  <c r="M59" i="157"/>
  <c r="A69" i="157" l="1"/>
  <c r="B69" i="157"/>
  <c r="I10" i="99"/>
  <c r="P51" i="157"/>
  <c r="O47" i="157" l="1"/>
  <c r="Q47" i="157" s="1"/>
  <c r="O43" i="157"/>
  <c r="Q43" i="157" s="1"/>
  <c r="B43" i="157"/>
  <c r="B47" i="157" s="1"/>
  <c r="M10" i="99"/>
  <c r="A47" i="157" l="1"/>
  <c r="Q51" i="157"/>
  <c r="Q35" i="157" l="1"/>
  <c r="I21" i="99"/>
  <c r="J17" i="166"/>
  <c r="I14" i="166" l="1"/>
  <c r="K14" i="166" s="1"/>
  <c r="K17" i="166" s="1"/>
  <c r="B14" i="166"/>
  <c r="K6" i="166" l="1"/>
  <c r="K21" i="162"/>
  <c r="J20" i="162"/>
  <c r="L20" i="162" s="1"/>
  <c r="J15" i="162"/>
  <c r="L15" i="162" s="1"/>
  <c r="B15" i="162"/>
  <c r="A20" i="162" s="1"/>
  <c r="B20" i="162" l="1"/>
  <c r="L21" i="162"/>
  <c r="L62" i="162" s="1"/>
  <c r="M18" i="99"/>
  <c r="I18" i="99"/>
  <c r="L7" i="162" l="1"/>
  <c r="K105" i="148"/>
  <c r="M105" i="148" s="1"/>
  <c r="K99" i="148"/>
  <c r="M99" i="148" s="1"/>
  <c r="K93" i="148"/>
  <c r="M93" i="148" s="1"/>
  <c r="K87" i="148"/>
  <c r="M87" i="148" s="1"/>
  <c r="K82" i="148"/>
  <c r="M82" i="148" s="1"/>
  <c r="B82" i="148"/>
  <c r="B87" i="148" s="1"/>
  <c r="M81" i="151"/>
  <c r="I81" i="151"/>
  <c r="M111" i="148" l="1"/>
  <c r="A87" i="148"/>
  <c r="B93" i="148"/>
  <c r="A93" i="148"/>
  <c r="I71" i="151"/>
  <c r="J14" i="165"/>
  <c r="L14" i="165" s="1"/>
  <c r="B14" i="165"/>
  <c r="M71" i="151"/>
  <c r="M82" i="151"/>
  <c r="I82" i="151"/>
  <c r="I60" i="151"/>
  <c r="J138" i="147"/>
  <c r="L138" i="147" s="1"/>
  <c r="L144" i="147" s="1"/>
  <c r="B138" i="147"/>
  <c r="M60" i="151"/>
  <c r="K383" i="146"/>
  <c r="M383" i="146" s="1"/>
  <c r="M387" i="146" s="1"/>
  <c r="A17" i="165" l="1"/>
  <c r="B17" i="165"/>
  <c r="M74" i="148"/>
  <c r="L18" i="165"/>
  <c r="K91" i="165" s="1"/>
  <c r="B141" i="147"/>
  <c r="A141" i="147"/>
  <c r="M53" i="148"/>
  <c r="A99" i="148"/>
  <c r="B99" i="148"/>
  <c r="L130" i="147"/>
  <c r="L49" i="164"/>
  <c r="K48" i="164"/>
  <c r="M48" i="164" s="1"/>
  <c r="K43" i="164"/>
  <c r="M43" i="164" s="1"/>
  <c r="B43" i="164"/>
  <c r="B48" i="164" s="1"/>
  <c r="I68" i="151"/>
  <c r="B105" i="148" l="1"/>
  <c r="A105" i="148"/>
  <c r="L6" i="165"/>
  <c r="M49" i="164"/>
  <c r="M35" i="164" s="1"/>
  <c r="A48" i="164"/>
  <c r="K485" i="146"/>
  <c r="M485" i="146" s="1"/>
  <c r="M488" i="146" s="1"/>
  <c r="B485" i="146"/>
  <c r="I39" i="151"/>
  <c r="K466" i="146"/>
  <c r="M466" i="146" s="1"/>
  <c r="K463" i="146"/>
  <c r="M463" i="146" s="1"/>
  <c r="B463" i="146"/>
  <c r="B466" i="146" s="1"/>
  <c r="K445" i="146"/>
  <c r="M445" i="146" s="1"/>
  <c r="K438" i="146"/>
  <c r="M438" i="146" s="1"/>
  <c r="B438" i="146"/>
  <c r="M36" i="151"/>
  <c r="I36" i="151"/>
  <c r="K406" i="146"/>
  <c r="M406" i="146" s="1"/>
  <c r="K402" i="146"/>
  <c r="M402" i="146" s="1"/>
  <c r="B402" i="146"/>
  <c r="B406" i="146" s="1"/>
  <c r="M47" i="151"/>
  <c r="I47" i="151"/>
  <c r="M59" i="151"/>
  <c r="I59" i="151"/>
  <c r="I67" i="151"/>
  <c r="K22" i="164"/>
  <c r="M22" i="164" s="1"/>
  <c r="K19" i="164"/>
  <c r="M19" i="164" s="1"/>
  <c r="K15" i="164"/>
  <c r="M15" i="164" s="1"/>
  <c r="M28" i="164" s="1"/>
  <c r="B15" i="164"/>
  <c r="B19" i="164" s="1"/>
  <c r="M67" i="151"/>
  <c r="M423" i="146" l="1"/>
  <c r="M394" i="146" s="1"/>
  <c r="M446" i="146"/>
  <c r="M430" i="146" s="1"/>
  <c r="B442" i="146"/>
  <c r="A442" i="146"/>
  <c r="M470" i="146"/>
  <c r="M455" i="146" s="1"/>
  <c r="A467" i="146"/>
  <c r="B467" i="146"/>
  <c r="B106" i="148"/>
  <c r="A106" i="148"/>
  <c r="B410" i="146"/>
  <c r="A410" i="146"/>
  <c r="M356" i="146"/>
  <c r="M477" i="146"/>
  <c r="A466" i="146"/>
  <c r="A406" i="146"/>
  <c r="A19" i="164"/>
  <c r="B22" i="164"/>
  <c r="A22" i="164"/>
  <c r="B27" i="164" l="1"/>
  <c r="A27" i="164"/>
  <c r="A414" i="146"/>
  <c r="B414" i="146"/>
  <c r="B445" i="146"/>
  <c r="A445" i="146"/>
  <c r="B468" i="146"/>
  <c r="A468" i="146"/>
  <c r="A107" i="148"/>
  <c r="B107" i="148"/>
  <c r="M7" i="164"/>
  <c r="A418" i="146" l="1"/>
  <c r="B418" i="146"/>
  <c r="A108" i="148"/>
  <c r="B108" i="148"/>
  <c r="A469" i="146"/>
  <c r="B469" i="146"/>
  <c r="M42" i="151"/>
  <c r="K294" i="146"/>
  <c r="M294" i="146" s="1"/>
  <c r="B294" i="146"/>
  <c r="B298" i="146" l="1"/>
  <c r="A298" i="146"/>
  <c r="A109" i="148"/>
  <c r="B109" i="148"/>
  <c r="M349" i="146"/>
  <c r="A110" i="148" l="1"/>
  <c r="B110" i="148"/>
  <c r="A420" i="146"/>
  <c r="B420" i="146"/>
  <c r="M286" i="146"/>
  <c r="K17" i="161"/>
  <c r="L37" i="156"/>
  <c r="A421" i="146" l="1"/>
  <c r="B421" i="146"/>
  <c r="B422" i="146" l="1"/>
  <c r="A422" i="146"/>
  <c r="B302" i="146"/>
  <c r="A302" i="146"/>
  <c r="I6" i="99"/>
  <c r="I14" i="99"/>
  <c r="B308" i="146" l="1"/>
  <c r="A308" i="146"/>
  <c r="J68" i="147"/>
  <c r="L68" i="147" s="1"/>
  <c r="A312" i="146" l="1"/>
  <c r="B312" i="146"/>
  <c r="A316" i="146" s="1"/>
  <c r="K108" i="146"/>
  <c r="M108" i="146" s="1"/>
  <c r="K34" i="161"/>
  <c r="J33" i="161"/>
  <c r="L33" i="161" s="1"/>
  <c r="L34" i="161" s="1"/>
  <c r="L25" i="161" s="1"/>
  <c r="B33" i="161"/>
  <c r="I17" i="151"/>
  <c r="M17" i="151"/>
  <c r="M6" i="151"/>
  <c r="I6" i="151"/>
  <c r="J15" i="161"/>
  <c r="L15" i="161" s="1"/>
  <c r="L17" i="161" s="1"/>
  <c r="L129" i="161" s="1"/>
  <c r="B15" i="161"/>
  <c r="K36" i="156"/>
  <c r="M36" i="156" s="1"/>
  <c r="K35" i="156"/>
  <c r="M35" i="156" s="1"/>
  <c r="B316" i="146" l="1"/>
  <c r="L7" i="161"/>
  <c r="A319" i="146" l="1"/>
  <c r="B319" i="146"/>
  <c r="L36" i="146"/>
  <c r="K35" i="146"/>
  <c r="M35" i="146" s="1"/>
  <c r="K34" i="146"/>
  <c r="M34" i="146" s="1"/>
  <c r="B324" i="146" l="1"/>
  <c r="A324" i="146"/>
  <c r="K50" i="155"/>
  <c r="J46" i="155"/>
  <c r="L46" i="155" s="1"/>
  <c r="L73" i="154"/>
  <c r="B328" i="146" l="1"/>
  <c r="A328" i="146"/>
  <c r="L60" i="156"/>
  <c r="J64" i="147"/>
  <c r="L64" i="147" s="1"/>
  <c r="K210" i="146"/>
  <c r="M210" i="146" s="1"/>
  <c r="K196" i="146"/>
  <c r="M196" i="146" s="1"/>
  <c r="K191" i="146"/>
  <c r="M191" i="146" s="1"/>
  <c r="B335" i="146" l="1"/>
  <c r="A335" i="146"/>
  <c r="K19" i="148"/>
  <c r="M19" i="148" s="1"/>
  <c r="B343" i="146" l="1"/>
  <c r="A343" i="146"/>
  <c r="K75" i="156"/>
  <c r="M75" i="156" s="1"/>
  <c r="M79" i="156" s="1"/>
  <c r="B75" i="156"/>
  <c r="M16" i="151"/>
  <c r="I16" i="151"/>
  <c r="K34" i="156"/>
  <c r="M34" i="156" s="1"/>
  <c r="K30" i="156"/>
  <c r="M30" i="156" s="1"/>
  <c r="K24" i="156"/>
  <c r="M24" i="156" s="1"/>
  <c r="K188" i="146"/>
  <c r="M188" i="146" s="1"/>
  <c r="K209" i="146"/>
  <c r="M209" i="146" s="1"/>
  <c r="K185" i="146"/>
  <c r="M185" i="146" s="1"/>
  <c r="K182" i="146"/>
  <c r="M182" i="146" s="1"/>
  <c r="B344" i="146" l="1"/>
  <c r="A344" i="146"/>
  <c r="B76" i="156"/>
  <c r="A76" i="156"/>
  <c r="M67" i="156"/>
  <c r="A345" i="146" l="1"/>
  <c r="B345" i="146"/>
  <c r="A77" i="156"/>
  <c r="B77" i="156"/>
  <c r="J16" i="160"/>
  <c r="L16" i="160" s="1"/>
  <c r="L17" i="160" s="1"/>
  <c r="B16" i="160"/>
  <c r="M14" i="99"/>
  <c r="B346" i="146" l="1"/>
  <c r="A346" i="146"/>
  <c r="A78" i="156"/>
  <c r="B78" i="156"/>
  <c r="L24" i="160"/>
  <c r="M27" i="151"/>
  <c r="K123" i="147"/>
  <c r="J117" i="147"/>
  <c r="L117" i="147" s="1"/>
  <c r="L123" i="147" s="1"/>
  <c r="B117" i="147"/>
  <c r="I27" i="151"/>
  <c r="Y264" i="146"/>
  <c r="Y272" i="146"/>
  <c r="Y268" i="146"/>
  <c r="B264" i="146"/>
  <c r="B268" i="146" s="1"/>
  <c r="B272" i="146" s="1"/>
  <c r="A347" i="146" l="1"/>
  <c r="B347" i="146"/>
  <c r="Y278" i="146"/>
  <c r="L8" i="160"/>
  <c r="L109" i="147"/>
  <c r="A272" i="146"/>
  <c r="A268" i="146"/>
  <c r="B348" i="146" l="1"/>
  <c r="A348" i="146"/>
  <c r="Y256" i="146"/>
  <c r="M26" i="151"/>
  <c r="I5" i="151"/>
  <c r="I26" i="151"/>
  <c r="L249" i="146" l="1"/>
  <c r="L922" i="146" s="1"/>
  <c r="K243" i="146"/>
  <c r="M243" i="146" s="1"/>
  <c r="M66" i="151"/>
  <c r="I66" i="151"/>
  <c r="M249" i="146" l="1"/>
  <c r="K226" i="146"/>
  <c r="M226" i="146" s="1"/>
  <c r="M228" i="146" s="1"/>
  <c r="B226" i="146"/>
  <c r="M61" i="151"/>
  <c r="I61" i="151"/>
  <c r="M53" i="151"/>
  <c r="I53" i="151"/>
  <c r="K37" i="147"/>
  <c r="A227" i="146" l="1"/>
  <c r="B227" i="146"/>
  <c r="M235" i="146"/>
  <c r="M218" i="146"/>
  <c r="K175" i="146"/>
  <c r="M175" i="146" s="1"/>
  <c r="K170" i="146"/>
  <c r="M170" i="146" s="1"/>
  <c r="K166" i="146"/>
  <c r="M166" i="146" s="1"/>
  <c r="K102" i="147" l="1"/>
  <c r="J94" i="147"/>
  <c r="L94" i="147" s="1"/>
  <c r="L102" i="147" s="1"/>
  <c r="B94" i="147"/>
  <c r="L86" i="147" l="1"/>
  <c r="K103" i="146"/>
  <c r="M103" i="146" s="1"/>
  <c r="K98" i="146"/>
  <c r="M98" i="146" s="1"/>
  <c r="K95" i="146"/>
  <c r="M95" i="146" s="1"/>
  <c r="K161" i="146"/>
  <c r="M161" i="146" s="1"/>
  <c r="J58" i="147"/>
  <c r="L58" i="147" s="1"/>
  <c r="J52" i="147"/>
  <c r="L52" i="147" s="1"/>
  <c r="B52" i="147"/>
  <c r="A52" i="147"/>
  <c r="K156" i="146"/>
  <c r="M156" i="146" s="1"/>
  <c r="K151" i="146"/>
  <c r="M151" i="146" s="1"/>
  <c r="K147" i="146"/>
  <c r="M147" i="146" s="1"/>
  <c r="K143" i="146"/>
  <c r="M143" i="146" s="1"/>
  <c r="B58" i="147" l="1"/>
  <c r="A58" i="147"/>
  <c r="B52" i="156"/>
  <c r="K56" i="156"/>
  <c r="M56" i="156" s="1"/>
  <c r="K52" i="156"/>
  <c r="M52" i="156" s="1"/>
  <c r="M92" i="151"/>
  <c r="I92" i="151"/>
  <c r="K20" i="156"/>
  <c r="M20" i="156" s="1"/>
  <c r="K16" i="156"/>
  <c r="M16" i="156" s="1"/>
  <c r="K14" i="156"/>
  <c r="M14" i="156" s="1"/>
  <c r="B14" i="156"/>
  <c r="B16" i="156" s="1"/>
  <c r="M37" i="156" l="1"/>
  <c r="A64" i="147"/>
  <c r="B64" i="147"/>
  <c r="M60" i="156"/>
  <c r="M44" i="156" s="1"/>
  <c r="B56" i="156"/>
  <c r="A56" i="156"/>
  <c r="B20" i="156"/>
  <c r="A20" i="156"/>
  <c r="A16" i="156"/>
  <c r="M5" i="151"/>
  <c r="L361" i="156" l="1"/>
  <c r="B68" i="147"/>
  <c r="A68" i="147"/>
  <c r="M6" i="156"/>
  <c r="A24" i="156"/>
  <c r="B24" i="156"/>
  <c r="K21" i="155"/>
  <c r="L34" i="154"/>
  <c r="K30" i="154"/>
  <c r="M30" i="154" s="1"/>
  <c r="J17" i="155"/>
  <c r="L17" i="155" s="1"/>
  <c r="K26" i="154"/>
  <c r="M26" i="154" s="1"/>
  <c r="K24" i="154"/>
  <c r="M24" i="154" s="1"/>
  <c r="K68" i="154"/>
  <c r="M68" i="154" s="1"/>
  <c r="F28" i="99" l="1"/>
  <c r="B73" i="147"/>
  <c r="A73" i="147"/>
  <c r="B30" i="156"/>
  <c r="A30" i="156"/>
  <c r="A78" i="147" l="1"/>
  <c r="B78" i="147"/>
  <c r="B34" i="156"/>
  <c r="A34" i="156"/>
  <c r="K136" i="146"/>
  <c r="M136" i="146" s="1"/>
  <c r="M30" i="151"/>
  <c r="J78" i="147"/>
  <c r="L78" i="147" s="1"/>
  <c r="L79" i="147" s="1"/>
  <c r="I30" i="151"/>
  <c r="L44" i="147" l="1"/>
  <c r="M29" i="151"/>
  <c r="I29" i="151"/>
  <c r="M6" i="99"/>
  <c r="M5" i="99"/>
  <c r="B35" i="156" l="1"/>
  <c r="A35" i="156"/>
  <c r="K131" i="146"/>
  <c r="M131" i="146" s="1"/>
  <c r="K128" i="146"/>
  <c r="M128" i="146" s="1"/>
  <c r="B128" i="146"/>
  <c r="B131" i="146" s="1"/>
  <c r="J33" i="147"/>
  <c r="L33" i="147" s="1"/>
  <c r="L37" i="147" s="1"/>
  <c r="B33" i="147"/>
  <c r="M57" i="151"/>
  <c r="I57" i="151"/>
  <c r="M212" i="146" l="1"/>
  <c r="A36" i="156"/>
  <c r="B36" i="156"/>
  <c r="B136" i="146"/>
  <c r="A136" i="146"/>
  <c r="L25" i="147"/>
  <c r="A131" i="146"/>
  <c r="J41" i="155"/>
  <c r="L41" i="155" s="1"/>
  <c r="J36" i="155"/>
  <c r="L36" i="155" s="1"/>
  <c r="B36" i="155"/>
  <c r="B41" i="155" s="1"/>
  <c r="K64" i="154"/>
  <c r="M64" i="154" s="1"/>
  <c r="K58" i="154"/>
  <c r="M58" i="154" s="1"/>
  <c r="K54" i="154"/>
  <c r="M54" i="154" s="1"/>
  <c r="K49" i="154"/>
  <c r="M49" i="154" s="1"/>
  <c r="B49" i="154"/>
  <c r="B54" i="154" s="1"/>
  <c r="K20" i="154"/>
  <c r="M20" i="154" s="1"/>
  <c r="J14" i="155"/>
  <c r="L14" i="155" s="1"/>
  <c r="L21" i="155" s="1"/>
  <c r="B14" i="155"/>
  <c r="K17" i="154"/>
  <c r="M17" i="154" s="1"/>
  <c r="K14" i="154"/>
  <c r="M14" i="154" s="1"/>
  <c r="G26" i="99"/>
  <c r="M85" i="151"/>
  <c r="I85" i="151"/>
  <c r="M77" i="151"/>
  <c r="I77" i="151"/>
  <c r="M58" i="151"/>
  <c r="I58" i="151"/>
  <c r="M52" i="151"/>
  <c r="I52" i="151"/>
  <c r="M45" i="151"/>
  <c r="G45" i="151"/>
  <c r="M44" i="151"/>
  <c r="G96" i="151" l="1"/>
  <c r="M96" i="151"/>
  <c r="B46" i="155"/>
  <c r="A46" i="155"/>
  <c r="A58" i="154"/>
  <c r="B58" i="154"/>
  <c r="L50" i="155"/>
  <c r="M73" i="154"/>
  <c r="I45" i="151"/>
  <c r="A17" i="155"/>
  <c r="B17" i="155"/>
  <c r="A41" i="155"/>
  <c r="M34" i="154"/>
  <c r="M120" i="146"/>
  <c r="I44" i="151"/>
  <c r="A143" i="146"/>
  <c r="B143" i="146"/>
  <c r="A54" i="154"/>
  <c r="L6" i="155"/>
  <c r="B17" i="154"/>
  <c r="A17" i="154"/>
  <c r="I93" i="151" l="1"/>
  <c r="I96" i="151" s="1"/>
  <c r="G28" i="99"/>
  <c r="M41" i="154"/>
  <c r="M114" i="146"/>
  <c r="L28" i="155"/>
  <c r="M6" i="154"/>
  <c r="B147" i="146"/>
  <c r="A147" i="146"/>
  <c r="B20" i="154"/>
  <c r="A20" i="154"/>
  <c r="A24" i="154" l="1"/>
  <c r="B24" i="154"/>
  <c r="A151" i="146"/>
  <c r="B151" i="146"/>
  <c r="A64" i="154"/>
  <c r="B64" i="154"/>
  <c r="L45" i="148"/>
  <c r="K41" i="148"/>
  <c r="M41" i="148" s="1"/>
  <c r="K38" i="148"/>
  <c r="M38" i="148" s="1"/>
  <c r="B38" i="148"/>
  <c r="L372" i="148" l="1"/>
  <c r="M79" i="146"/>
  <c r="B41" i="148"/>
  <c r="A41" i="148"/>
  <c r="B68" i="154"/>
  <c r="A68" i="154"/>
  <c r="M45" i="148"/>
  <c r="A26" i="154"/>
  <c r="B26" i="154"/>
  <c r="A156" i="146"/>
  <c r="B156" i="146"/>
  <c r="K15" i="148"/>
  <c r="M15" i="148" s="1"/>
  <c r="B15" i="148"/>
  <c r="A19" i="148" l="1"/>
  <c r="B19" i="148"/>
  <c r="M23" i="148"/>
  <c r="M30" i="148"/>
  <c r="A30" i="154"/>
  <c r="B30" i="154"/>
  <c r="B161" i="146"/>
  <c r="A161" i="146"/>
  <c r="B22" i="148" l="1"/>
  <c r="A22" i="148"/>
  <c r="M372" i="148"/>
  <c r="B166" i="146"/>
  <c r="A166" i="146"/>
  <c r="M7" i="148"/>
  <c r="A170" i="146" l="1"/>
  <c r="B170" i="146"/>
  <c r="B98" i="146"/>
  <c r="A98" i="146"/>
  <c r="B51" i="146"/>
  <c r="B54" i="146" s="1"/>
  <c r="K51" i="146"/>
  <c r="M51" i="146" s="1"/>
  <c r="K57" i="146"/>
  <c r="M57" i="146" s="1"/>
  <c r="K54" i="146"/>
  <c r="M54" i="146" s="1"/>
  <c r="M71" i="146" l="1"/>
  <c r="M43" i="146" s="1"/>
  <c r="A103" i="146"/>
  <c r="B103" i="146"/>
  <c r="B175" i="146"/>
  <c r="A175" i="146"/>
  <c r="A54" i="146"/>
  <c r="K18" i="147"/>
  <c r="K30" i="146"/>
  <c r="M30" i="146" s="1"/>
  <c r="F98" i="151" l="1"/>
  <c r="K261" i="147"/>
  <c r="A108" i="146"/>
  <c r="B108" i="146"/>
  <c r="A182" i="146"/>
  <c r="B182" i="146"/>
  <c r="K26" i="146"/>
  <c r="M26" i="146" s="1"/>
  <c r="K21" i="146"/>
  <c r="M21" i="146" s="1"/>
  <c r="K16" i="146"/>
  <c r="M16" i="146" s="1"/>
  <c r="J14" i="147"/>
  <c r="L14" i="147" s="1"/>
  <c r="L18" i="147" s="1"/>
  <c r="L261" i="147" s="1"/>
  <c r="B14" i="147"/>
  <c r="K14" i="146"/>
  <c r="M14" i="146" s="1"/>
  <c r="B14" i="146"/>
  <c r="M17" i="99"/>
  <c r="B111" i="146" l="1"/>
  <c r="A111" i="146"/>
  <c r="M36" i="146"/>
  <c r="A185" i="146"/>
  <c r="B185" i="146"/>
  <c r="B16" i="146"/>
  <c r="A16" i="146"/>
  <c r="I17" i="99"/>
  <c r="M922" i="146" l="1"/>
  <c r="G98" i="151" s="1"/>
  <c r="B112" i="146"/>
  <c r="A112" i="146"/>
  <c r="A188" i="146"/>
  <c r="B188" i="146"/>
  <c r="M6" i="146"/>
  <c r="B21" i="146"/>
  <c r="A21" i="146"/>
  <c r="L6" i="147"/>
  <c r="B113" i="146" l="1"/>
  <c r="A113" i="146"/>
  <c r="A191" i="146"/>
  <c r="B191" i="146"/>
  <c r="B26" i="146"/>
  <c r="A26" i="146"/>
  <c r="A57" i="146"/>
  <c r="B57" i="146"/>
  <c r="A60" i="146" l="1"/>
  <c r="B60" i="146"/>
  <c r="A196" i="146"/>
  <c r="B196" i="146"/>
  <c r="B30" i="146"/>
  <c r="A30" i="146"/>
  <c r="B203" i="146" l="1"/>
  <c r="A203" i="146"/>
  <c r="B64" i="146"/>
  <c r="A64" i="146"/>
  <c r="B34" i="146"/>
  <c r="A34" i="146"/>
  <c r="A67" i="146" l="1"/>
  <c r="B67" i="146"/>
  <c r="A35" i="146" l="1"/>
  <c r="B35" i="146"/>
  <c r="M16" i="99"/>
  <c r="M23" i="99" s="1"/>
  <c r="I16" i="99"/>
  <c r="I23" i="99" s="1"/>
  <c r="I26" i="99" s="1"/>
  <c r="B210" i="146" l="1"/>
  <c r="A210" i="146"/>
  <c r="B211" i="146" l="1"/>
  <c r="A211" i="146"/>
</calcChain>
</file>

<file path=xl/sharedStrings.xml><?xml version="1.0" encoding="utf-8"?>
<sst xmlns="http://schemas.openxmlformats.org/spreadsheetml/2006/main" count="4334" uniqueCount="403">
  <si>
    <t>TTL CTN</t>
  </si>
  <si>
    <t>ITEM</t>
  </si>
  <si>
    <t>BUYER</t>
  </si>
  <si>
    <t>GROUP</t>
  </si>
  <si>
    <t>STYLE#</t>
  </si>
  <si>
    <t>SL#</t>
  </si>
  <si>
    <t>LADIES STYLES</t>
  </si>
  <si>
    <t>MENS STYLES</t>
  </si>
  <si>
    <t xml:space="preserve">TOTAL </t>
  </si>
  <si>
    <t>RATE</t>
  </si>
  <si>
    <t>TOTAL</t>
  </si>
  <si>
    <t>PACKING  LIST.</t>
  </si>
  <si>
    <t>DATE</t>
  </si>
  <si>
    <t>STYLE NO#</t>
  </si>
  <si>
    <t>MAG STYLE NO#</t>
  </si>
  <si>
    <t xml:space="preserve">ORDER QTY:       </t>
  </si>
  <si>
    <t>PO  #</t>
  </si>
  <si>
    <t>PACKED QTY:</t>
  </si>
  <si>
    <t>MATERIAL #</t>
  </si>
  <si>
    <t xml:space="preserve">CTTN DMN   .  </t>
  </si>
  <si>
    <t>CONTENT#</t>
  </si>
  <si>
    <t>C B M   :</t>
  </si>
  <si>
    <t xml:space="preserve">DESCRIPTION# </t>
  </si>
  <si>
    <t>CTN NO #</t>
  </si>
  <si>
    <t>COLOR</t>
  </si>
  <si>
    <t>SIZE BREAK DOWN</t>
  </si>
  <si>
    <t>TTL PCS</t>
  </si>
  <si>
    <t>XS</t>
  </si>
  <si>
    <t>S</t>
  </si>
  <si>
    <t>M</t>
  </si>
  <si>
    <t>L</t>
  </si>
  <si>
    <t>XL</t>
  </si>
  <si>
    <t>XXL</t>
  </si>
  <si>
    <t>2XL</t>
  </si>
  <si>
    <t>3XL</t>
  </si>
  <si>
    <t>PCS</t>
  </si>
  <si>
    <t>BLACK</t>
  </si>
  <si>
    <t>CONTAINER NUMBER:</t>
  </si>
  <si>
    <t>CONTAINER NO#</t>
  </si>
  <si>
    <t>TOTAL  F-2</t>
  </si>
  <si>
    <t>TOTAL F-2</t>
  </si>
  <si>
    <t>1X</t>
  </si>
  <si>
    <t>2X</t>
  </si>
  <si>
    <t>3X</t>
  </si>
  <si>
    <t>XXS</t>
  </si>
  <si>
    <t>4X</t>
  </si>
  <si>
    <t>REGULAR</t>
  </si>
  <si>
    <t>FABLETICS</t>
  </si>
  <si>
    <t>22X15X14</t>
  </si>
  <si>
    <t>CLASSIC GREY HEATHER</t>
  </si>
  <si>
    <t>EVERPINE</t>
  </si>
  <si>
    <t>DEEP NAVY</t>
  </si>
  <si>
    <t>ONYX SMUDGE</t>
  </si>
  <si>
    <t>SUGAR PINK</t>
  </si>
  <si>
    <t>BONE HEATHER</t>
  </si>
  <si>
    <t xml:space="preserve">HOLLY BERRY </t>
  </si>
  <si>
    <t xml:space="preserve">CLASSIC GREY </t>
  </si>
  <si>
    <t xml:space="preserve">PLUS </t>
  </si>
  <si>
    <t>BONY HEATHER</t>
  </si>
  <si>
    <t xml:space="preserve">CLASSIC GREY HEATHER </t>
  </si>
  <si>
    <t>FB5857</t>
  </si>
  <si>
    <t xml:space="preserve">LADIES POLY PANT (W/D LEG) </t>
  </si>
  <si>
    <t>LADIES POLY PANT WD LEG</t>
  </si>
  <si>
    <t>22X15X8</t>
  </si>
  <si>
    <t>UTILITY GREEN</t>
  </si>
  <si>
    <t>MID NIGHT</t>
  </si>
  <si>
    <t xml:space="preserve">LADIES HOOD JACKET </t>
  </si>
  <si>
    <t xml:space="preserve">LADIES SHERPA HOOD JACKET (F\Z) </t>
  </si>
  <si>
    <t>23X16X20</t>
  </si>
  <si>
    <t xml:space="preserve">SUGAR PINK </t>
  </si>
  <si>
    <t xml:space="preserve">DEEP PLUM </t>
  </si>
  <si>
    <t xml:space="preserve">MIX </t>
  </si>
  <si>
    <t xml:space="preserve">LADIES (CROP) HOOD JACKET </t>
  </si>
  <si>
    <t>22X15X10</t>
  </si>
  <si>
    <t>BONE</t>
  </si>
  <si>
    <t xml:space="preserve">CHARCOAL GREY HEATHER </t>
  </si>
  <si>
    <t>PLNE SHADOW</t>
  </si>
  <si>
    <t>FJ5604</t>
  </si>
  <si>
    <t>23X16X16</t>
  </si>
  <si>
    <t>HERBAL GREEN</t>
  </si>
  <si>
    <t>FB5670</t>
  </si>
  <si>
    <t>DEEP PLUM</t>
  </si>
  <si>
    <t>LADIES POLY JOGGER PANT</t>
  </si>
  <si>
    <t>PLUS</t>
  </si>
  <si>
    <t xml:space="preserve">LADIES POLY JOGGER PANT </t>
  </si>
  <si>
    <t xml:space="preserve">UTILITY GREEN </t>
  </si>
  <si>
    <t xml:space="preserve">DEEP NAVY </t>
  </si>
  <si>
    <t>MIDNIGHT</t>
  </si>
  <si>
    <t>MID NAVY</t>
  </si>
  <si>
    <t xml:space="preserve">MOCHA LATTE </t>
  </si>
  <si>
    <t>SEPIA</t>
  </si>
  <si>
    <t>MFB062</t>
  </si>
  <si>
    <t xml:space="preserve">CHARCOL GREY HEATHER </t>
  </si>
  <si>
    <t>MERLOT</t>
  </si>
  <si>
    <t>PINE SHADOW</t>
  </si>
  <si>
    <t>HOLLY BERRY</t>
  </si>
  <si>
    <t>MOCHA LATTE</t>
  </si>
  <si>
    <t>CHARCOAL GREY HEATHER</t>
  </si>
  <si>
    <t xml:space="preserve">CHARCOL HEATHER </t>
  </si>
  <si>
    <t>MENS POLY ACTIVE SHORT</t>
  </si>
  <si>
    <t>0153</t>
  </si>
  <si>
    <t>22X15X6</t>
  </si>
  <si>
    <t>BRUTALLST KHAKI</t>
  </si>
  <si>
    <t>ONYX</t>
  </si>
  <si>
    <t>DARK TWILL</t>
  </si>
  <si>
    <t>LADIES ACTIVE SHORT</t>
  </si>
  <si>
    <t>WHITE</t>
  </si>
  <si>
    <t>RED</t>
  </si>
  <si>
    <t>BRUIALLST KHAKI</t>
  </si>
  <si>
    <t>UTLITY GREEN</t>
  </si>
  <si>
    <t>BUTTER CREAM</t>
  </si>
  <si>
    <t>22X15X16</t>
  </si>
  <si>
    <t>BLUE OXFORD</t>
  </si>
  <si>
    <t>OXBLOOD HEATHER</t>
  </si>
  <si>
    <t>LIGHT SAND HEATHER</t>
  </si>
  <si>
    <t>GREEN ABYSS HEATHER</t>
  </si>
  <si>
    <t>DEEP NAVY HEATHER</t>
  </si>
  <si>
    <t>0093</t>
  </si>
  <si>
    <t xml:space="preserve">MENS POLY (GOLF ) PANT (SLIM) </t>
  </si>
  <si>
    <t xml:space="preserve">MENS POLY (GOLF) PANT SLIM </t>
  </si>
  <si>
    <t xml:space="preserve">BRUTALLST KHALI </t>
  </si>
  <si>
    <t>TAUPE SLATE</t>
  </si>
  <si>
    <t xml:space="preserve">TAUPE SLATE </t>
  </si>
  <si>
    <t>CLASSIC INDIGO</t>
  </si>
  <si>
    <t xml:space="preserve">CLASSIC INDIGO PRINT </t>
  </si>
  <si>
    <t>MFB060</t>
  </si>
  <si>
    <t xml:space="preserve">MENS POLY (SWIM) SHORT </t>
  </si>
  <si>
    <t>CHARCOL GREY HEATHER</t>
  </si>
  <si>
    <t xml:space="preserve">MENS POLY SHORT </t>
  </si>
  <si>
    <t>0X</t>
  </si>
  <si>
    <t>5X</t>
  </si>
  <si>
    <t>NIGHT SHADE</t>
  </si>
  <si>
    <t>TOTAL  F-1</t>
  </si>
  <si>
    <t>TOTAL F-1</t>
  </si>
  <si>
    <t>FB5791</t>
  </si>
  <si>
    <t>MB0210</t>
  </si>
  <si>
    <t xml:space="preserve">MENS POLY JOGGER PANT </t>
  </si>
  <si>
    <t>OX BLOOD</t>
  </si>
  <si>
    <t xml:space="preserve">BRUTALIST KHAKI </t>
  </si>
  <si>
    <t>MOONLIGHT MAUVE</t>
  </si>
  <si>
    <t>BLACK TACTICAL</t>
  </si>
  <si>
    <t>MIX</t>
  </si>
  <si>
    <t>FN0027</t>
  </si>
  <si>
    <t>BLUE OXFORD HEATHER</t>
  </si>
  <si>
    <t>EVERPINE HEATHER</t>
  </si>
  <si>
    <t>DEEP PLUM HEATHER</t>
  </si>
  <si>
    <t xml:space="preserve">BLACK </t>
  </si>
  <si>
    <t>FB5727</t>
  </si>
  <si>
    <t>22X15X12</t>
  </si>
  <si>
    <t>CLASSIC WHITE</t>
  </si>
  <si>
    <t>BERRY CRUSH</t>
  </si>
  <si>
    <t>HEATED RED</t>
  </si>
  <si>
    <t xml:space="preserve">HEATED RED </t>
  </si>
  <si>
    <t>MENS POLY JOGGER PANT</t>
  </si>
  <si>
    <t>MB0051</t>
  </si>
  <si>
    <t>BRUTALLIST KHAKI</t>
  </si>
  <si>
    <t>MB0078</t>
  </si>
  <si>
    <t>MENS POLY JOGGER PANT (SKINNEY)</t>
  </si>
  <si>
    <t>ELEMENTAL BLUE</t>
  </si>
  <si>
    <t>BLACK CLASSIC</t>
  </si>
  <si>
    <t>BLACK ADMIRAL</t>
  </si>
  <si>
    <t>FN0042</t>
  </si>
  <si>
    <t xml:space="preserve">BLACK MOCHA LAT </t>
  </si>
  <si>
    <t>BLACK CLASSIC HEATHER</t>
  </si>
  <si>
    <t xml:space="preserve">EVERDINE HEATHER </t>
  </si>
  <si>
    <t>FT5946</t>
  </si>
  <si>
    <t>LADIES CROP JACKET (MOCKNECK) H/BTN</t>
  </si>
  <si>
    <t>23X16X12</t>
  </si>
  <si>
    <t>DEEP NAVY BONE</t>
  </si>
  <si>
    <t>FT5966</t>
  </si>
  <si>
    <t xml:space="preserve">LADIES CROP SWEATSHIRT </t>
  </si>
  <si>
    <t xml:space="preserve">ELEMENTAL BLUE </t>
  </si>
  <si>
    <t>FT5712</t>
  </si>
  <si>
    <t>ONYX SMUDAE</t>
  </si>
  <si>
    <t>EVER PINE</t>
  </si>
  <si>
    <t>MORNING DEW</t>
  </si>
  <si>
    <t xml:space="preserve">SUQAR PINK </t>
  </si>
  <si>
    <t>SMALL CHAMOAUNE</t>
  </si>
  <si>
    <t>EVER PINE BONE</t>
  </si>
  <si>
    <t>CLASSIC GREY HEATHER BLACK</t>
  </si>
  <si>
    <t>DEE NAVY</t>
  </si>
  <si>
    <t>BONE HEATHER GREY</t>
  </si>
  <si>
    <t xml:space="preserve">LADIES CROP HOOD JACKET </t>
  </si>
  <si>
    <t xml:space="preserve">BONE HEATHER GREY </t>
  </si>
  <si>
    <t xml:space="preserve">BONE HEATHER </t>
  </si>
  <si>
    <t>HOLLDAY FAIRISL</t>
  </si>
  <si>
    <t xml:space="preserve">MINT GREY </t>
  </si>
  <si>
    <t>BLACK HEATHER</t>
  </si>
  <si>
    <t>MB0222</t>
  </si>
  <si>
    <t xml:space="preserve">MENS POLY (GOLF) ACTIVE SHORT </t>
  </si>
  <si>
    <t>MENS POLY (GOLF) SHORT</t>
  </si>
  <si>
    <t xml:space="preserve">BLACK CLASSIC </t>
  </si>
  <si>
    <t>MFB051/0085</t>
  </si>
  <si>
    <t xml:space="preserve">MENS POLY ACTIVE SHORT </t>
  </si>
  <si>
    <t>DARK OLIVE</t>
  </si>
  <si>
    <t xml:space="preserve">SHADOW GREY </t>
  </si>
  <si>
    <t>FN0039</t>
  </si>
  <si>
    <t>MENS POLY ACTIVE (GOLF) SHORT</t>
  </si>
  <si>
    <t xml:space="preserve">MENS POLY ACTIVE (GOLF) SHORT </t>
  </si>
  <si>
    <t>29-11-2025</t>
  </si>
  <si>
    <t>MB0131</t>
  </si>
  <si>
    <t xml:space="preserve">BRUTAUST KHAKI </t>
  </si>
  <si>
    <t>MB0078/0210</t>
  </si>
  <si>
    <t>MENS POLY JOGGER PANT (SKINNY)</t>
  </si>
  <si>
    <t>CLASSIC GREY WHITE</t>
  </si>
  <si>
    <t>FB5631</t>
  </si>
  <si>
    <t>LADIES POLY JOGGER PANT (SKINNY)</t>
  </si>
  <si>
    <t xml:space="preserve">STORM SLATE </t>
  </si>
  <si>
    <t xml:space="preserve">BERRY BLAST </t>
  </si>
  <si>
    <t>PURPLE MYSTIQUE</t>
  </si>
  <si>
    <t>FJ5557</t>
  </si>
  <si>
    <t xml:space="preserve">LADIES POLY (CROP) HOOD JACKET </t>
  </si>
  <si>
    <t>FT6068</t>
  </si>
  <si>
    <t>OXBLOOD</t>
  </si>
  <si>
    <t>MT0142</t>
  </si>
  <si>
    <t>LADIES HOOD JACKET (H/S)</t>
  </si>
  <si>
    <t>FT5652</t>
  </si>
  <si>
    <t>MFJ040</t>
  </si>
  <si>
    <t>MENS HOOD JACKET (F/Z)</t>
  </si>
  <si>
    <t>23X16X22</t>
  </si>
  <si>
    <t>CHARCOAL HEATHER</t>
  </si>
  <si>
    <t>CLASSIC HEATHER</t>
  </si>
  <si>
    <t>MJ0042</t>
  </si>
  <si>
    <t>MENS POLY HOOD JACKET (F/Z)</t>
  </si>
  <si>
    <t>FJ5605</t>
  </si>
  <si>
    <t>FB5710</t>
  </si>
  <si>
    <t>CLASSIC WHIT</t>
  </si>
  <si>
    <t xml:space="preserve">BLUE OXFORD HEATHER </t>
  </si>
  <si>
    <t>MB0166</t>
  </si>
  <si>
    <t>FT5838</t>
  </si>
  <si>
    <t>LADIES MOCK NECK JACKET (F/Z)</t>
  </si>
  <si>
    <t>FT5812</t>
  </si>
  <si>
    <t>DRAGONFRUIT</t>
  </si>
  <si>
    <t>ADMIRAL BLUE</t>
  </si>
  <si>
    <t>FN0055</t>
  </si>
  <si>
    <t xml:space="preserve">ICED OUT </t>
  </si>
  <si>
    <t xml:space="preserve">ONYX </t>
  </si>
  <si>
    <t xml:space="preserve">BLACK TACTICAL </t>
  </si>
  <si>
    <t>MOONIGHT MAUVE</t>
  </si>
  <si>
    <t>BLACK VISION WA</t>
  </si>
  <si>
    <t xml:space="preserve">XS </t>
  </si>
  <si>
    <t>BRUSTALLST KHAKI</t>
  </si>
  <si>
    <t xml:space="preserve">ADMIRAL BLUE </t>
  </si>
  <si>
    <t xml:space="preserve">OXBLOOD </t>
  </si>
  <si>
    <t>MFB051</t>
  </si>
  <si>
    <t xml:space="preserve">NOLLY BERRY </t>
  </si>
  <si>
    <t>LADIES POLY (ACTIVE SHORT )</t>
  </si>
  <si>
    <t xml:space="preserve">LADIES POLY (ACTIVE) SHORT </t>
  </si>
  <si>
    <t xml:space="preserve">BUTTER </t>
  </si>
  <si>
    <t>GREEN ABYSS</t>
  </si>
  <si>
    <t>MFB050/MB0085</t>
  </si>
  <si>
    <t xml:space="preserve">MENS POLY (ACTIVE ) SHORT </t>
  </si>
  <si>
    <t>MFB059/MB0077</t>
  </si>
  <si>
    <t xml:space="preserve">CLASSIC WHITE </t>
  </si>
  <si>
    <t>FJ5598</t>
  </si>
  <si>
    <t>LADIES FLEECE CROP SHIRT (F/S)</t>
  </si>
  <si>
    <t>23X16X18</t>
  </si>
  <si>
    <t xml:space="preserve">CLASSICK GREY HEATHER </t>
  </si>
  <si>
    <t>MB0110</t>
  </si>
  <si>
    <t xml:space="preserve">MENS POLY GOLF ACTIVE SHORT </t>
  </si>
  <si>
    <t>FB5825</t>
  </si>
  <si>
    <t xml:space="preserve">LUNA GREY </t>
  </si>
  <si>
    <t xml:space="preserve">EVERPINE </t>
  </si>
  <si>
    <t>FB5889</t>
  </si>
  <si>
    <t>MB0054</t>
  </si>
  <si>
    <t xml:space="preserve">DEEP PLUM HEATHER </t>
  </si>
  <si>
    <t>FB5821</t>
  </si>
  <si>
    <t>SUGAR PINK HEATHER</t>
  </si>
  <si>
    <t>FB5882</t>
  </si>
  <si>
    <t xml:space="preserve">DEEP NAVY HEATHER </t>
  </si>
  <si>
    <t xml:space="preserve">ONYX HEATHER </t>
  </si>
  <si>
    <t xml:space="preserve">DARK BRUTALLST </t>
  </si>
  <si>
    <t xml:space="preserve">UTILITY GREEN HEATHER </t>
  </si>
  <si>
    <t xml:space="preserve">MERLOT HEATHER </t>
  </si>
  <si>
    <t>FB5893</t>
  </si>
  <si>
    <t xml:space="preserve">LILAC LOTUS </t>
  </si>
  <si>
    <t>RASPMBERRY PIZZ</t>
  </si>
  <si>
    <t>SUGARED LIME</t>
  </si>
  <si>
    <t xml:space="preserve">PINK CACTUS </t>
  </si>
  <si>
    <t>PINK MARSHMALLO</t>
  </si>
  <si>
    <t>PINK CACTUS</t>
  </si>
  <si>
    <t>FB5768</t>
  </si>
  <si>
    <t>FB5918/176</t>
  </si>
  <si>
    <t xml:space="preserve">LADIES BIKE SHORT </t>
  </si>
  <si>
    <t xml:space="preserve">BONE </t>
  </si>
  <si>
    <t xml:space="preserve">MINT SORBET </t>
  </si>
  <si>
    <t xml:space="preserve">SUGARED LIME </t>
  </si>
  <si>
    <t>BRUTALIST KHAKI</t>
  </si>
  <si>
    <t>BUTTER</t>
  </si>
  <si>
    <t>NEON FUCHSIA</t>
  </si>
  <si>
    <t>DREAMSCAPE</t>
  </si>
  <si>
    <t xml:space="preserve">PLINE SHDOW </t>
  </si>
  <si>
    <t>MFB059</t>
  </si>
  <si>
    <t xml:space="preserve">MENS POLY SWIM SHORT </t>
  </si>
  <si>
    <t>MB0083</t>
  </si>
  <si>
    <t xml:space="preserve">BLACK ADMIRAL </t>
  </si>
  <si>
    <t xml:space="preserve">BLUE ADMIRAL </t>
  </si>
  <si>
    <t xml:space="preserve">DARK OLIVE </t>
  </si>
  <si>
    <t>REFLECTIVE SMOK</t>
  </si>
  <si>
    <t>MFB050</t>
  </si>
  <si>
    <t>FB6059</t>
  </si>
  <si>
    <t>LADIES POLY JOGGER PANT (WD/L)</t>
  </si>
  <si>
    <t>FB5769</t>
  </si>
  <si>
    <t xml:space="preserve">ICED OUT HEATHER </t>
  </si>
  <si>
    <t>MB5710</t>
  </si>
  <si>
    <t xml:space="preserve">ADMIRA BLUE </t>
  </si>
  <si>
    <t>REPTLLLA</t>
  </si>
  <si>
    <t>FT5759</t>
  </si>
  <si>
    <t>FT5995</t>
  </si>
  <si>
    <t>FB5960</t>
  </si>
  <si>
    <t xml:space="preserve">BAY BLUE </t>
  </si>
  <si>
    <t>SEDONA SUNRISE</t>
  </si>
  <si>
    <t>FB5946</t>
  </si>
  <si>
    <t>DESERT SHADOW</t>
  </si>
  <si>
    <t xml:space="preserve">PLUM FROST </t>
  </si>
  <si>
    <t xml:space="preserve">MUSHROOM MAUVE </t>
  </si>
  <si>
    <t xml:space="preserve">LIGHT </t>
  </si>
  <si>
    <t>FB6073</t>
  </si>
  <si>
    <t>CACAO</t>
  </si>
  <si>
    <t>VTILITY GREEN</t>
  </si>
  <si>
    <t>SHADOW GREY</t>
  </si>
  <si>
    <t>MB0092</t>
  </si>
  <si>
    <t>MB0093</t>
  </si>
  <si>
    <t>MB0118</t>
  </si>
  <si>
    <t>BUYER STYLE NO#</t>
  </si>
  <si>
    <t xml:space="preserve">S </t>
  </si>
  <si>
    <t>XXXL</t>
  </si>
  <si>
    <t>MB0055</t>
  </si>
  <si>
    <t>MENS POLY GOLF PANT -SLIM</t>
  </si>
  <si>
    <t>RE / PL</t>
  </si>
  <si>
    <t xml:space="preserve">MENS POLY GOLF PANT </t>
  </si>
  <si>
    <t xml:space="preserve">MENS  FLEECE JOGGER PANT (SKINNEY ) </t>
  </si>
  <si>
    <t>MENS JOGGER PANT -BT/L -TERRY</t>
  </si>
  <si>
    <t>MENS JOGGER PANT -BT/L - TERRY</t>
  </si>
  <si>
    <t>MENS POLY SHORT - ACTIVE</t>
  </si>
  <si>
    <t xml:space="preserve">MENS FLEECE JOGGER PANT (SKINNEY ) </t>
  </si>
  <si>
    <t>LADIES POLY SKIRT</t>
  </si>
  <si>
    <t>LADIES  POLY SKIRT</t>
  </si>
  <si>
    <t>LADIES POLY CROP HOOD JACKET</t>
  </si>
  <si>
    <t xml:space="preserve">LADIES POLY CROP HOOD JACKET </t>
  </si>
  <si>
    <t xml:space="preserve">LADIES POLY MOCK NECK JACKET </t>
  </si>
  <si>
    <t>LADIES  POLY MOCK NECK JACKET (F/Z)</t>
  </si>
  <si>
    <t>LADIES CROP SWEATSHIRT  - TERRY</t>
  </si>
  <si>
    <t>LADIES SHOULDER (SWEATSHIRT) - TERRY</t>
  </si>
  <si>
    <t>LADIES CROP SWEATSHIRT - TERRY</t>
  </si>
  <si>
    <t>MENS SWEATSHIRT - TERRY</t>
  </si>
  <si>
    <t>MENS SWEATSHIRT - TREEY</t>
  </si>
  <si>
    <t xml:space="preserve">LADIES FLEECE JOGGER PANT (SHERPA) </t>
  </si>
  <si>
    <t xml:space="preserve">LADIES FLEECE JOGGER PANT </t>
  </si>
  <si>
    <t xml:space="preserve">MENS POLY JOGGER PANT (SKINNEY ) </t>
  </si>
  <si>
    <t xml:space="preserve">LADIES POLY LEGGING PANT (SKINNEY) </t>
  </si>
  <si>
    <t xml:space="preserve">LADIES POLY LEGGING PANT (BT/L) </t>
  </si>
  <si>
    <t>MENS POLY JOGGER PANT (ST/L)</t>
  </si>
  <si>
    <t>LADIES  POLY JOGGER PANT (SKINNY)</t>
  </si>
  <si>
    <t>LADIES POLY LEGGING PANT (BT/L)</t>
  </si>
  <si>
    <t>MENS POLY  JOGGER PANT (SKINNY)</t>
  </si>
  <si>
    <t>LADIES POLY JOGGER PANT (BT/L)</t>
  </si>
  <si>
    <t>LADIES POLY LEGGING PANT (SKINNY)</t>
  </si>
  <si>
    <t>LADIES POLY LEGGING PANT (WD/L)</t>
  </si>
  <si>
    <t xml:space="preserve">LADIES POLY BIKE SHORT </t>
  </si>
  <si>
    <t>LADIES POLY JUMPSUIT (WD/L)</t>
  </si>
  <si>
    <t>LADIES POLY JUMPSUIT (BT/L)</t>
  </si>
  <si>
    <t>LADIES POLY JUMPSUIT (SKINNEY)</t>
  </si>
  <si>
    <t>LADIES  POLY JUMPSUIT (WD/L)</t>
  </si>
  <si>
    <t>LADIES FLEECE  JOGGER PANT - (SHERPA)</t>
  </si>
  <si>
    <t xml:space="preserve">LADIES POLY JOGGER PANT (SKINNEY) </t>
  </si>
  <si>
    <t>LADIES POLY PANT (WD/L)</t>
  </si>
  <si>
    <t>LADIES POLY  LEGGING PANT (SKINNY)</t>
  </si>
  <si>
    <t>LADIES CROP HOOD JACKET (F/Z) -TREEY</t>
  </si>
  <si>
    <t>LADIES POLY (MOCK NECK ) JACKET (F/Z)</t>
  </si>
  <si>
    <t>LADIES SWEATSHIRT -TERRY</t>
  </si>
  <si>
    <t>LADIES SHOULDER SWEATSHIRT - TREEY</t>
  </si>
  <si>
    <t>LADIEAS SHOULDER SWEATSHIRT - TERRY</t>
  </si>
  <si>
    <t>LADIES  POLY JOGGER PANT (WD/L)</t>
  </si>
  <si>
    <t xml:space="preserve">LADIES POLY JOGGER PANT (WD/L) </t>
  </si>
  <si>
    <t>LADIES SHOULDER SWEATSHIRT - TERRY</t>
  </si>
  <si>
    <t>LADIES CROP SWEATSHIRT- TERRY</t>
  </si>
  <si>
    <t>LADIES POLY HOOD JACKET (F/Z)</t>
  </si>
  <si>
    <t>LADIES POLY HOOD JACKET</t>
  </si>
  <si>
    <t>LADIES POLY CROP HOOD JACKET (F/Z)</t>
  </si>
  <si>
    <t>LADIES POLY HOOD JACKET (H/S)</t>
  </si>
  <si>
    <t xml:space="preserve">LADIES POLY HOOD JACKET </t>
  </si>
  <si>
    <t>LADIES POLY CROP JACKET (MOCK NECK ) H/BTN</t>
  </si>
  <si>
    <t>LADIES POLY (CROP) HOOD JACKET (F/Z)</t>
  </si>
  <si>
    <t>LADIES POLY MOCK NECK JACKET (F/Z)</t>
  </si>
  <si>
    <t xml:space="preserve">LADIES POLY SKIRT </t>
  </si>
  <si>
    <t>LADIES POLY SHORT</t>
  </si>
  <si>
    <t xml:space="preserve">MENS JOGGER PANT (CARGO) SKINNY - TERRY </t>
  </si>
  <si>
    <t xml:space="preserve">MENS JOGGER PANT (CARGO) SKINNY -TERRY </t>
  </si>
  <si>
    <t xml:space="preserve">  SUMMARY GRADE B </t>
  </si>
  <si>
    <t xml:space="preserve">  SUMMARY GRADE A </t>
  </si>
  <si>
    <t>CBM</t>
  </si>
  <si>
    <t>MENS JOGGER PANT (CARGO) (SKINNY)-TERRY</t>
  </si>
  <si>
    <t>LADIES  FLEECE JOGGER PANT (SKINNY)</t>
  </si>
  <si>
    <t>LADIES FLEECE JOGGER PANT (SKINNY)</t>
  </si>
  <si>
    <t xml:space="preserve">LADIES POLY  LEGGING PANT (SKINNY) </t>
  </si>
  <si>
    <t xml:space="preserve">LADIES POLY LEGGING PANT (SKINNY) </t>
  </si>
  <si>
    <t xml:space="preserve">LADIES POLY JUMPSUIT (SKINNY) </t>
  </si>
  <si>
    <t xml:space="preserve">MENS FLEECE JOGGER PANT (SKINNY) </t>
  </si>
  <si>
    <t>Volume</t>
  </si>
  <si>
    <t>Box Dimension (CM)</t>
  </si>
  <si>
    <t>B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</si>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</sst>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00_);&quot;($&quot;#,##0.0000\)"/>
    <numFmt numFmtId="165" formatCode="_-* #,##0.00\ [$€]_-;\-* #,##0.00\ [$€]_-;_-* &quot;-&quot;??\ [$€]_-;_-@_-"/>
    <numFmt numFmtId="166" formatCode="#,##0.0_);\(#,##0.0\)"/>
    <numFmt numFmtId="167" formatCode="General_)"/>
    <numFmt numFmtId="168" formatCode="###0;[Red]\(###0\)"/>
    <numFmt numFmtId="169" formatCode="0.00_)"/>
    <numFmt numFmtId="170" formatCode="0_)"/>
    <numFmt numFmtId="171" formatCode="_(* #,##0.00_);_(* \(#,##0.00\);_(* \-??_);_(@_)"/>
    <numFmt numFmtId="172" formatCode="_(* #,##0_);_(* \(#,##0\);_(* \-_);_(@_)"/>
    <numFmt numFmtId="173" formatCode="\$#,##0_);&quot;($&quot;#,##0\)"/>
    <numFmt numFmtId="174" formatCode="_-* #,##0_-;\-* #,##0_-;_-* &quot;-&quot;_-;_-@_-"/>
    <numFmt numFmtId="175" formatCode="_ &quot;¥&quot;* #,##0.00_ ;_ &quot;¥&quot;* \-#,##0.00_ ;_ &quot;¥&quot;* &quot;-&quot;??_ ;_ @_ 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family val="2"/>
    </font>
    <font>
      <sz val="12"/>
      <name val="新細明體"/>
      <family val="1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8"/>
      <name val="新細明體"/>
      <family val="1"/>
    </font>
    <font>
      <sz val="11"/>
      <color indexed="9"/>
      <name val="宋体"/>
      <charset val="134"/>
    </font>
    <font>
      <sz val="11"/>
      <color indexed="9"/>
      <name val="新細明體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0"/>
      <name val="MS Serif"/>
      <family val="1"/>
    </font>
    <font>
      <sz val="10"/>
      <name val="Courier New"/>
      <family val="3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u/>
      <sz val="12"/>
      <color indexed="12"/>
      <name val="新細明體"/>
      <family val="1"/>
    </font>
    <font>
      <sz val="12"/>
      <name val="Arial"/>
      <family val="2"/>
    </font>
    <font>
      <sz val="12"/>
      <color indexed="9"/>
      <name val="Arial"/>
      <family val="2"/>
    </font>
    <font>
      <b/>
      <i/>
      <sz val="16"/>
      <name val="Arial"/>
      <family val="2"/>
    </font>
    <font>
      <sz val="12"/>
      <name val="宋体"/>
      <charset val="134"/>
    </font>
    <font>
      <sz val="10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8"/>
      <color indexed="8"/>
      <name val="Arial"/>
      <family val="2"/>
    </font>
    <font>
      <b/>
      <sz val="11"/>
      <name val="Times New Roman"/>
      <family val="1"/>
    </font>
    <font>
      <sz val="10"/>
      <name val="Century Gothic"/>
      <family val="2"/>
    </font>
    <font>
      <sz val="10"/>
      <name val="Tahoma"/>
      <family val="2"/>
    </font>
    <font>
      <sz val="12"/>
      <name val="____"/>
      <family val="2"/>
    </font>
    <font>
      <sz val="11"/>
      <color indexed="60"/>
      <name val="新細明體"/>
      <family val="1"/>
    </font>
    <font>
      <b/>
      <sz val="11"/>
      <color indexed="8"/>
      <name val="新細明體"/>
      <family val="1"/>
    </font>
    <font>
      <sz val="11"/>
      <color indexed="20"/>
      <name val="新細明體"/>
      <family val="1"/>
    </font>
    <font>
      <sz val="11"/>
      <color indexed="17"/>
      <name val="宋体"/>
      <charset val="134"/>
    </font>
    <font>
      <sz val="11"/>
      <color indexed="17"/>
      <name val="Tahoma"/>
      <family val="2"/>
      <charset val="134"/>
    </font>
    <font>
      <sz val="11"/>
      <color indexed="17"/>
      <name val="Calibri"/>
      <family val="2"/>
    </font>
    <font>
      <sz val="11"/>
      <color indexed="20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Calibri"/>
      <family val="2"/>
    </font>
    <font>
      <sz val="10"/>
      <name val="Verdana"/>
      <family val="2"/>
    </font>
    <font>
      <sz val="12"/>
      <color indexed="8"/>
      <name val="宋体"/>
      <charset val="134"/>
    </font>
    <font>
      <sz val="12"/>
      <name val="新細明體"/>
      <family val="1"/>
      <charset val="136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新細明體"/>
      <family val="1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b/>
      <sz val="11"/>
      <color indexed="9"/>
      <name val="新細明體"/>
      <family val="1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新細明體"/>
      <family val="1"/>
    </font>
    <font>
      <i/>
      <sz val="11"/>
      <color indexed="23"/>
      <name val="新細明體"/>
      <family val="1"/>
    </font>
    <font>
      <sz val="11"/>
      <color indexed="10"/>
      <name val="新細明體"/>
      <family val="1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新細明體"/>
      <family val="1"/>
    </font>
    <font>
      <b/>
      <sz val="11"/>
      <color indexed="63"/>
      <name val="新細明體"/>
      <family val="1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新細明體"/>
      <family val="1"/>
    </font>
    <font>
      <sz val="11"/>
      <color indexed="52"/>
      <name val="宋体"/>
      <charset val="134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rgb="FF009900"/>
      <name val="Arial"/>
      <family val="2"/>
    </font>
    <font>
      <b/>
      <sz val="11"/>
      <color indexed="17"/>
      <name val="Arial"/>
      <family val="2"/>
    </font>
    <font>
      <b/>
      <sz val="12"/>
      <color indexed="17"/>
      <name val="Arial"/>
      <family val="2"/>
    </font>
    <font>
      <b/>
      <sz val="11"/>
      <color rgb="FF008000"/>
      <name val="Arial"/>
      <family val="2"/>
    </font>
    <font>
      <b/>
      <sz val="11"/>
      <color rgb="FF00B050"/>
      <name val="Arial"/>
      <family val="2"/>
    </font>
    <font>
      <b/>
      <sz val="9"/>
      <color indexed="17"/>
      <name val="Arial"/>
      <family val="2"/>
    </font>
    <font>
      <b/>
      <sz val="12"/>
      <color rgb="FF008000"/>
      <name val="Calibri"/>
      <family val="2"/>
      <scheme val="minor"/>
    </font>
    <font>
      <b/>
      <sz val="14"/>
      <color indexed="17"/>
      <name val="Courier New"/>
      <family val="3"/>
    </font>
    <font>
      <b/>
      <sz val="18"/>
      <color rgb="FF008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  <fill>
      <patternFill patternType="solid">
        <fgColor indexed="12"/>
        <bgColor indexed="3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958">
    <xf numFmtId="0" fontId="0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0" fontId="2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5" fillId="0" borderId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>
      <alignment horizontal="center" wrapText="1"/>
      <protection locked="0"/>
    </xf>
    <xf numFmtId="164" fontId="5" fillId="0" borderId="0" applyFill="0" applyBorder="0" applyAlignment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Alignment="0"/>
    <xf numFmtId="0" fontId="13" fillId="0" borderId="0" applyNumberFormat="0" applyAlignment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 applyNumberFormat="0" applyAlignment="0"/>
    <xf numFmtId="165" fontId="3" fillId="0" borderId="0" applyFont="0" applyFill="0" applyBorder="0" applyAlignment="0" applyProtection="0"/>
    <xf numFmtId="0" fontId="15" fillId="17" borderId="0" applyNumberFormat="0" applyBorder="0" applyAlignment="0" applyProtection="0"/>
    <xf numFmtId="0" fontId="16" fillId="0" borderId="4" applyNumberFormat="0" applyAlignment="0" applyProtection="0"/>
    <xf numFmtId="0" fontId="16" fillId="0" borderId="5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5" fillId="18" borderId="0" applyNumberFormat="0" applyBorder="0" applyAlignment="0" applyProtection="0"/>
    <xf numFmtId="166" fontId="18" fillId="19" borderId="0"/>
    <xf numFmtId="166" fontId="19" fillId="20" borderId="0"/>
    <xf numFmtId="167" fontId="5" fillId="0" borderId="0" applyFill="0" applyBorder="0" applyAlignment="0" applyProtection="0"/>
    <xf numFmtId="168" fontId="5" fillId="0" borderId="0" applyFill="0" applyBorder="0" applyAlignment="0" applyProtection="0"/>
    <xf numFmtId="169" fontId="5" fillId="0" borderId="0" applyFill="0" applyBorder="0" applyAlignment="0" applyProtection="0"/>
    <xf numFmtId="170" fontId="5" fillId="0" borderId="0" applyFill="0" applyBorder="0" applyAlignment="0" applyProtection="0"/>
    <xf numFmtId="169" fontId="20" fillId="0" borderId="0"/>
    <xf numFmtId="0" fontId="1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" fillId="2" borderId="3" applyNumberFormat="0" applyFont="0" applyAlignment="0" applyProtection="0"/>
    <xf numFmtId="171" fontId="5" fillId="0" borderId="0" applyFill="0" applyBorder="0" applyAlignment="0" applyProtection="0"/>
    <xf numFmtId="172" fontId="5" fillId="0" borderId="0" applyFill="0" applyBorder="0" applyAlignment="0" applyProtection="0"/>
    <xf numFmtId="14" fontId="10" fillId="0" borderId="0">
      <alignment horizontal="center" wrapText="1"/>
      <protection locked="0"/>
    </xf>
    <xf numFmtId="10" fontId="5" fillId="0" borderId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 applyNumberFormat="0" applyBorder="0"/>
    <xf numFmtId="173" fontId="23" fillId="0" borderId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/>
    <xf numFmtId="40" fontId="25" fillId="0" borderId="0" applyBorder="0">
      <alignment horizontal="right"/>
    </xf>
    <xf numFmtId="40" fontId="26" fillId="0" borderId="0"/>
    <xf numFmtId="0" fontId="27" fillId="0" borderId="0"/>
    <xf numFmtId="0" fontId="28" fillId="0" borderId="0"/>
    <xf numFmtId="0" fontId="29" fillId="0" borderId="0"/>
    <xf numFmtId="0" fontId="30" fillId="21" borderId="0" applyNumberFormat="0" applyBorder="0" applyAlignment="0" applyProtection="0"/>
    <xf numFmtId="0" fontId="3" fillId="22" borderId="6" applyNumberFormat="0" applyFont="0" applyAlignment="0" applyProtection="0"/>
    <xf numFmtId="174" fontId="3" fillId="0" borderId="0" applyFont="0" applyFill="0" applyBorder="0" applyAlignment="0" applyProtection="0"/>
    <xf numFmtId="0" fontId="31" fillId="0" borderId="7" applyNumberFormat="0" applyFill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21" fillId="0" borderId="0">
      <alignment vertical="center"/>
    </xf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51" fillId="27" borderId="11" applyNumberFormat="0" applyAlignment="0" applyProtection="0"/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8" borderId="12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59" fillId="8" borderId="12" applyNumberFormat="0" applyAlignment="0" applyProtection="0"/>
    <xf numFmtId="0" fontId="60" fillId="28" borderId="13" applyNumberFormat="0" applyAlignment="0" applyProtection="0"/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0" borderId="14" applyNumberFormat="0" applyFill="0" applyAlignment="0" applyProtection="0"/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43" fontId="1" fillId="0" borderId="0" applyFont="0" applyFill="0" applyBorder="0" applyAlignment="0" applyProtection="0"/>
    <xf numFmtId="0" fontId="16" fillId="0" borderId="48" applyNumberFormat="0" applyAlignment="0" applyProtection="0"/>
    <xf numFmtId="44" fontId="1" fillId="0" borderId="0" applyFont="0" applyFill="0" applyBorder="0" applyAlignment="0" applyProtection="0"/>
  </cellStyleXfs>
  <cellXfs count="411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69" fillId="29" borderId="27" xfId="0" applyFont="1" applyFill="1" applyBorder="1"/>
    <xf numFmtId="0" fontId="69" fillId="29" borderId="0" xfId="0" applyFont="1" applyFill="1"/>
    <xf numFmtId="14" fontId="70" fillId="29" borderId="1" xfId="0" applyNumberFormat="1" applyFont="1" applyFill="1" applyBorder="1" applyAlignment="1">
      <alignment horizontal="left"/>
    </xf>
    <xf numFmtId="0" fontId="71" fillId="29" borderId="0" xfId="0" applyFont="1" applyFill="1"/>
    <xf numFmtId="0" fontId="72" fillId="29" borderId="28" xfId="0" applyFont="1" applyFill="1" applyBorder="1"/>
    <xf numFmtId="0" fontId="69" fillId="29" borderId="2" xfId="0" applyFont="1" applyFill="1" applyBorder="1" applyAlignment="1">
      <alignment horizontal="left"/>
    </xf>
    <xf numFmtId="0" fontId="69" fillId="29" borderId="0" xfId="0" quotePrefix="1" applyFont="1" applyFill="1" applyAlignment="1">
      <alignment horizontal="left"/>
    </xf>
    <xf numFmtId="0" fontId="0" fillId="29" borderId="0" xfId="0" applyFill="1"/>
    <xf numFmtId="0" fontId="72" fillId="29" borderId="0" xfId="0" applyFont="1" applyFill="1"/>
    <xf numFmtId="43" fontId="69" fillId="29" borderId="29" xfId="955" applyFont="1" applyFill="1" applyBorder="1" applyAlignment="1">
      <alignment horizontal="left"/>
    </xf>
    <xf numFmtId="0" fontId="70" fillId="29" borderId="27" xfId="0" applyFont="1" applyFill="1" applyBorder="1"/>
    <xf numFmtId="0" fontId="67" fillId="29" borderId="2" xfId="0" applyFont="1" applyFill="1" applyBorder="1" applyAlignment="1">
      <alignment horizontal="left"/>
    </xf>
    <xf numFmtId="0" fontId="74" fillId="29" borderId="0" xfId="0" applyFont="1" applyFill="1" applyAlignment="1">
      <alignment horizontal="center"/>
    </xf>
    <xf numFmtId="0" fontId="70" fillId="29" borderId="2" xfId="0" applyFont="1" applyFill="1" applyBorder="1" applyAlignment="1">
      <alignment horizontal="left"/>
    </xf>
    <xf numFmtId="43" fontId="70" fillId="29" borderId="29" xfId="955" applyFont="1" applyFill="1" applyBorder="1" applyAlignment="1">
      <alignment horizontal="left"/>
    </xf>
    <xf numFmtId="0" fontId="69" fillId="29" borderId="29" xfId="0" applyFont="1" applyFill="1" applyBorder="1" applyAlignment="1">
      <alignment horizontal="left"/>
    </xf>
    <xf numFmtId="0" fontId="69" fillId="29" borderId="28" xfId="0" applyFont="1" applyFill="1" applyBorder="1"/>
    <xf numFmtId="0" fontId="69" fillId="29" borderId="16" xfId="0" applyFont="1" applyFill="1" applyBorder="1"/>
    <xf numFmtId="0" fontId="69" fillId="29" borderId="17" xfId="0" applyFont="1" applyFill="1" applyBorder="1"/>
    <xf numFmtId="0" fontId="69" fillId="29" borderId="17" xfId="0" applyFont="1" applyFill="1" applyBorder="1" applyAlignment="1">
      <alignment horizontal="left"/>
    </xf>
    <xf numFmtId="0" fontId="69" fillId="29" borderId="18" xfId="0" applyFont="1" applyFill="1" applyBorder="1"/>
    <xf numFmtId="0" fontId="68" fillId="29" borderId="38" xfId="0" applyFont="1" applyFill="1" applyBorder="1" applyAlignment="1">
      <alignment horizontal="center"/>
    </xf>
    <xf numFmtId="0" fontId="72" fillId="29" borderId="26" xfId="0" applyFont="1" applyFill="1" applyBorder="1" applyAlignment="1">
      <alignment horizontal="center"/>
    </xf>
    <xf numFmtId="0" fontId="76" fillId="29" borderId="42" xfId="2" applyFont="1" applyFill="1" applyBorder="1" applyAlignment="1">
      <alignment horizontal="center" vertical="center"/>
    </xf>
    <xf numFmtId="0" fontId="76" fillId="29" borderId="43" xfId="0" applyFont="1" applyFill="1" applyBorder="1" applyAlignment="1">
      <alignment horizontal="center" vertical="center"/>
    </xf>
    <xf numFmtId="0" fontId="76" fillId="29" borderId="20" xfId="0" applyFont="1" applyFill="1" applyBorder="1" applyAlignment="1">
      <alignment horizontal="center" vertical="center"/>
    </xf>
    <xf numFmtId="0" fontId="76" fillId="29" borderId="47" xfId="2" applyFont="1" applyFill="1" applyBorder="1" applyAlignment="1">
      <alignment horizontal="center" vertical="center"/>
    </xf>
    <xf numFmtId="0" fontId="77" fillId="30" borderId="38" xfId="0" applyFont="1" applyFill="1" applyBorder="1" applyAlignment="1">
      <alignment horizontal="center" vertical="center"/>
    </xf>
    <xf numFmtId="0" fontId="78" fillId="0" borderId="38" xfId="0" applyFont="1" applyBorder="1" applyAlignment="1">
      <alignment horizontal="center" vertical="center"/>
    </xf>
    <xf numFmtId="0" fontId="80" fillId="0" borderId="19" xfId="0" applyFont="1" applyBorder="1" applyAlignment="1">
      <alignment horizontal="center" vertical="center"/>
    </xf>
    <xf numFmtId="0" fontId="81" fillId="0" borderId="19" xfId="0" applyFont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69" fillId="29" borderId="51" xfId="0" applyFont="1" applyFill="1" applyBorder="1" applyAlignment="1">
      <alignment horizontal="left"/>
    </xf>
    <xf numFmtId="0" fontId="82" fillId="0" borderId="38" xfId="0" applyFont="1" applyBorder="1" applyAlignment="1">
      <alignment horizontal="center" vertical="center"/>
    </xf>
    <xf numFmtId="44" fontId="82" fillId="0" borderId="38" xfId="0" applyNumberFormat="1" applyFont="1" applyBorder="1" applyAlignment="1">
      <alignment horizontal="center" vertical="center"/>
    </xf>
    <xf numFmtId="0" fontId="80" fillId="29" borderId="19" xfId="0" applyFont="1" applyFill="1" applyBorder="1" applyAlignment="1">
      <alignment horizontal="center" vertical="center"/>
    </xf>
    <xf numFmtId="0" fontId="73" fillId="29" borderId="0" xfId="0" applyFont="1" applyFill="1"/>
    <xf numFmtId="0" fontId="83" fillId="0" borderId="19" xfId="0" applyFont="1" applyBorder="1" applyAlignment="1">
      <alignment horizontal="center" vertical="center"/>
    </xf>
    <xf numFmtId="0" fontId="87" fillId="0" borderId="19" xfId="0" applyFont="1" applyBorder="1" applyAlignment="1">
      <alignment horizontal="center" vertical="center"/>
    </xf>
    <xf numFmtId="44" fontId="87" fillId="29" borderId="19" xfId="4" applyFont="1" applyFill="1" applyBorder="1" applyAlignment="1">
      <alignment horizontal="center" vertical="center"/>
    </xf>
    <xf numFmtId="0" fontId="82" fillId="0" borderId="0" xfId="0" applyFont="1" applyAlignment="1">
      <alignment horizontal="center"/>
    </xf>
    <xf numFmtId="0" fontId="82" fillId="0" borderId="0" xfId="0" applyFont="1" applyAlignment="1">
      <alignment horizontal="center" vertical="center"/>
    </xf>
    <xf numFmtId="44" fontId="82" fillId="0" borderId="0" xfId="0" applyNumberFormat="1" applyFont="1" applyAlignment="1">
      <alignment horizontal="center" vertical="center"/>
    </xf>
    <xf numFmtId="0" fontId="79" fillId="0" borderId="0" xfId="0" applyFont="1"/>
    <xf numFmtId="0" fontId="84" fillId="0" borderId="0" xfId="0" applyFont="1" applyAlignment="1">
      <alignment horizontal="center"/>
    </xf>
    <xf numFmtId="0" fontId="87" fillId="29" borderId="20" xfId="0" applyFont="1" applyFill="1" applyBorder="1" applyAlignment="1">
      <alignment horizontal="center" vertical="center"/>
    </xf>
    <xf numFmtId="0" fontId="89" fillId="29" borderId="20" xfId="0" applyFont="1" applyFill="1" applyBorder="1" applyAlignment="1">
      <alignment horizontal="center" vertical="center"/>
    </xf>
    <xf numFmtId="0" fontId="89" fillId="29" borderId="20" xfId="0" applyFont="1" applyFill="1" applyBorder="1" applyAlignment="1">
      <alignment horizontal="center" vertical="center" wrapText="1"/>
    </xf>
    <xf numFmtId="0" fontId="87" fillId="29" borderId="19" xfId="0" applyFont="1" applyFill="1" applyBorder="1" applyAlignment="1">
      <alignment horizontal="center" vertical="center"/>
    </xf>
    <xf numFmtId="0" fontId="89" fillId="29" borderId="19" xfId="0" applyFont="1" applyFill="1" applyBorder="1" applyAlignment="1">
      <alignment horizontal="center" vertical="center"/>
    </xf>
    <xf numFmtId="0" fontId="89" fillId="29" borderId="19" xfId="0" applyFont="1" applyFill="1" applyBorder="1" applyAlignment="1">
      <alignment horizontal="center" vertical="center" wrapText="1"/>
    </xf>
    <xf numFmtId="8" fontId="90" fillId="29" borderId="19" xfId="4" applyNumberFormat="1" applyFont="1" applyFill="1" applyBorder="1" applyAlignment="1">
      <alignment horizontal="center" vertical="center"/>
    </xf>
    <xf numFmtId="0" fontId="76" fillId="29" borderId="53" xfId="0" applyFont="1" applyFill="1" applyBorder="1" applyAlignment="1">
      <alignment horizontal="center" vertical="center"/>
    </xf>
    <xf numFmtId="0" fontId="76" fillId="29" borderId="54" xfId="0" applyFont="1" applyFill="1" applyBorder="1" applyAlignment="1">
      <alignment horizontal="center" vertical="center"/>
    </xf>
    <xf numFmtId="0" fontId="71" fillId="29" borderId="41" xfId="0" quotePrefix="1" applyFont="1" applyFill="1" applyBorder="1" applyAlignment="1">
      <alignment horizontal="center" vertical="center"/>
    </xf>
    <xf numFmtId="0" fontId="71" fillId="29" borderId="41" xfId="0" applyFont="1" applyFill="1" applyBorder="1" applyAlignment="1">
      <alignment horizontal="center" vertical="center"/>
    </xf>
    <xf numFmtId="0" fontId="69" fillId="29" borderId="55" xfId="0" applyFont="1" applyFill="1" applyBorder="1" applyAlignment="1">
      <alignment horizontal="center" vertical="center"/>
    </xf>
    <xf numFmtId="0" fontId="71" fillId="29" borderId="44" xfId="0" applyFont="1" applyFill="1" applyBorder="1" applyAlignment="1">
      <alignment horizontal="center" vertical="center"/>
    </xf>
    <xf numFmtId="0" fontId="71" fillId="29" borderId="36" xfId="0" applyFont="1" applyFill="1" applyBorder="1" applyAlignment="1">
      <alignment horizontal="center" vertical="center"/>
    </xf>
    <xf numFmtId="0" fontId="69" fillId="29" borderId="44" xfId="0" applyFont="1" applyFill="1" applyBorder="1" applyAlignment="1">
      <alignment horizontal="center" vertical="center"/>
    </xf>
    <xf numFmtId="0" fontId="76" fillId="29" borderId="57" xfId="2" applyFont="1" applyFill="1" applyBorder="1" applyAlignment="1">
      <alignment horizontal="center" vertical="center"/>
    </xf>
    <xf numFmtId="0" fontId="76" fillId="29" borderId="52" xfId="0" applyFont="1" applyFill="1" applyBorder="1" applyAlignment="1">
      <alignment horizontal="center" vertical="center"/>
    </xf>
    <xf numFmtId="0" fontId="76" fillId="29" borderId="59" xfId="0" applyFont="1" applyFill="1" applyBorder="1" applyAlignment="1">
      <alignment horizontal="center" vertical="center"/>
    </xf>
    <xf numFmtId="0" fontId="76" fillId="29" borderId="56" xfId="2" applyFont="1" applyFill="1" applyBorder="1" applyAlignment="1">
      <alignment horizontal="center" vertical="center"/>
    </xf>
    <xf numFmtId="0" fontId="76" fillId="29" borderId="23" xfId="0" applyFont="1" applyFill="1" applyBorder="1" applyAlignment="1">
      <alignment horizontal="center" vertical="center"/>
    </xf>
    <xf numFmtId="0" fontId="76" fillId="29" borderId="60" xfId="0" applyFont="1" applyFill="1" applyBorder="1" applyAlignment="1">
      <alignment horizontal="center" vertical="center"/>
    </xf>
    <xf numFmtId="0" fontId="87" fillId="29" borderId="20" xfId="0" quotePrefix="1" applyFont="1" applyFill="1" applyBorder="1" applyAlignment="1">
      <alignment horizontal="center" vertical="center"/>
    </xf>
    <xf numFmtId="0" fontId="69" fillId="29" borderId="2" xfId="0" quotePrefix="1" applyFont="1" applyFill="1" applyBorder="1" applyAlignment="1">
      <alignment horizontal="left"/>
    </xf>
    <xf numFmtId="0" fontId="0" fillId="30" borderId="0" xfId="0" applyFill="1" applyAlignment="1">
      <alignment horizontal="center" vertical="center"/>
    </xf>
    <xf numFmtId="0" fontId="83" fillId="29" borderId="19" xfId="0" applyFont="1" applyFill="1" applyBorder="1" applyAlignment="1">
      <alignment horizontal="center" vertical="center"/>
    </xf>
    <xf numFmtId="0" fontId="0" fillId="29" borderId="0" xfId="0" applyFill="1" applyAlignment="1">
      <alignment horizontal="center" vertical="center"/>
    </xf>
    <xf numFmtId="0" fontId="78" fillId="0" borderId="25" xfId="0" applyFont="1" applyBorder="1" applyAlignment="1">
      <alignment horizontal="center" vertical="center"/>
    </xf>
    <xf numFmtId="0" fontId="69" fillId="30" borderId="2" xfId="0" applyFont="1" applyFill="1" applyBorder="1" applyAlignment="1">
      <alignment horizontal="left"/>
    </xf>
    <xf numFmtId="0" fontId="76" fillId="29" borderId="65" xfId="0" applyFont="1" applyFill="1" applyBorder="1" applyAlignment="1">
      <alignment horizontal="center" vertical="center"/>
    </xf>
    <xf numFmtId="0" fontId="76" fillId="29" borderId="66" xfId="0" applyFont="1" applyFill="1" applyBorder="1" applyAlignment="1">
      <alignment horizontal="center" vertical="center"/>
    </xf>
    <xf numFmtId="0" fontId="76" fillId="29" borderId="34" xfId="2" applyFont="1" applyFill="1" applyBorder="1" applyAlignment="1">
      <alignment horizontal="center" vertical="center"/>
    </xf>
    <xf numFmtId="0" fontId="76" fillId="29" borderId="67" xfId="2" applyFont="1" applyFill="1" applyBorder="1" applyAlignment="1">
      <alignment horizontal="center" vertical="center"/>
    </xf>
    <xf numFmtId="0" fontId="76" fillId="29" borderId="58" xfId="2" applyFont="1" applyFill="1" applyBorder="1" applyAlignment="1">
      <alignment horizontal="center" vertical="center"/>
    </xf>
    <xf numFmtId="0" fontId="76" fillId="29" borderId="19" xfId="0" applyFont="1" applyFill="1" applyBorder="1" applyAlignment="1">
      <alignment horizontal="center" vertical="center"/>
    </xf>
    <xf numFmtId="0" fontId="76" fillId="29" borderId="69" xfId="2" applyFont="1" applyFill="1" applyBorder="1" applyAlignment="1">
      <alignment horizontal="center" vertical="center"/>
    </xf>
    <xf numFmtId="0" fontId="76" fillId="29" borderId="47" xfId="0" applyFont="1" applyFill="1" applyBorder="1" applyAlignment="1">
      <alignment horizontal="center" vertical="center"/>
    </xf>
    <xf numFmtId="0" fontId="76" fillId="29" borderId="70" xfId="0" applyFont="1" applyFill="1" applyBorder="1" applyAlignment="1">
      <alignment horizontal="center" vertical="center"/>
    </xf>
    <xf numFmtId="0" fontId="76" fillId="29" borderId="42" xfId="0" applyFont="1" applyFill="1" applyBorder="1" applyAlignment="1">
      <alignment horizontal="center" vertical="center"/>
    </xf>
    <xf numFmtId="0" fontId="76" fillId="29" borderId="71" xfId="0" applyFont="1" applyFill="1" applyBorder="1" applyAlignment="1">
      <alignment horizontal="center" vertical="center"/>
    </xf>
    <xf numFmtId="0" fontId="76" fillId="29" borderId="72" xfId="0" applyFont="1" applyFill="1" applyBorder="1" applyAlignment="1">
      <alignment horizontal="center" vertical="center"/>
    </xf>
    <xf numFmtId="0" fontId="76" fillId="29" borderId="73" xfId="0" applyFont="1" applyFill="1" applyBorder="1" applyAlignment="1">
      <alignment horizontal="center" vertical="center"/>
    </xf>
    <xf numFmtId="0" fontId="76" fillId="29" borderId="57" xfId="0" applyFont="1" applyFill="1" applyBorder="1" applyAlignment="1">
      <alignment horizontal="center" vertical="center"/>
    </xf>
    <xf numFmtId="0" fontId="76" fillId="29" borderId="40" xfId="0" applyFont="1" applyFill="1" applyBorder="1" applyAlignment="1">
      <alignment horizontal="center" vertical="center"/>
    </xf>
    <xf numFmtId="0" fontId="76" fillId="29" borderId="38" xfId="2" applyFont="1" applyFill="1" applyBorder="1" applyAlignment="1">
      <alignment horizontal="center" vertical="center"/>
    </xf>
    <xf numFmtId="0" fontId="72" fillId="29" borderId="64" xfId="0" applyFont="1" applyFill="1" applyBorder="1" applyAlignment="1">
      <alignment horizontal="center"/>
    </xf>
    <xf numFmtId="0" fontId="68" fillId="29" borderId="41" xfId="0" applyFont="1" applyFill="1" applyBorder="1" applyAlignment="1">
      <alignment horizontal="center"/>
    </xf>
    <xf numFmtId="0" fontId="76" fillId="29" borderId="72" xfId="2" applyFont="1" applyFill="1" applyBorder="1" applyAlignment="1">
      <alignment horizontal="center" vertical="center"/>
    </xf>
    <xf numFmtId="0" fontId="76" fillId="29" borderId="75" xfId="2" applyFont="1" applyFill="1" applyBorder="1" applyAlignment="1">
      <alignment horizontal="center" vertical="center"/>
    </xf>
    <xf numFmtId="0" fontId="76" fillId="29" borderId="76" xfId="0" applyFont="1" applyFill="1" applyBorder="1" applyAlignment="1">
      <alignment horizontal="center" vertical="center"/>
    </xf>
    <xf numFmtId="0" fontId="76" fillId="29" borderId="77" xfId="0" applyFont="1" applyFill="1" applyBorder="1" applyAlignment="1">
      <alignment horizontal="center" vertical="center"/>
    </xf>
    <xf numFmtId="0" fontId="69" fillId="29" borderId="35" xfId="0" applyFont="1" applyFill="1" applyBorder="1" applyAlignment="1">
      <alignment horizontal="center" vertical="center"/>
    </xf>
    <xf numFmtId="0" fontId="71" fillId="29" borderId="15" xfId="0" applyFont="1" applyFill="1" applyBorder="1" applyAlignment="1">
      <alignment horizontal="center" vertical="center"/>
    </xf>
    <xf numFmtId="0" fontId="76" fillId="29" borderId="21" xfId="0" applyFont="1" applyFill="1" applyBorder="1" applyAlignment="1">
      <alignment horizontal="center" vertical="center"/>
    </xf>
    <xf numFmtId="0" fontId="76" fillId="29" borderId="37" xfId="2" applyFont="1" applyFill="1" applyBorder="1" applyAlignment="1">
      <alignment horizontal="center" vertical="center"/>
    </xf>
    <xf numFmtId="0" fontId="76" fillId="29" borderId="78" xfId="0" applyFont="1" applyFill="1" applyBorder="1" applyAlignment="1">
      <alignment horizontal="center" vertical="center"/>
    </xf>
    <xf numFmtId="0" fontId="76" fillId="29" borderId="74" xfId="2" applyFont="1" applyFill="1" applyBorder="1" applyAlignment="1">
      <alignment horizontal="center" vertical="center"/>
    </xf>
    <xf numFmtId="0" fontId="76" fillId="29" borderId="79" xfId="0" applyFont="1" applyFill="1" applyBorder="1" applyAlignment="1">
      <alignment horizontal="center" vertical="center"/>
    </xf>
    <xf numFmtId="0" fontId="76" fillId="29" borderId="80" xfId="0" applyFont="1" applyFill="1" applyBorder="1" applyAlignment="1">
      <alignment horizontal="center" vertical="center"/>
    </xf>
    <xf numFmtId="0" fontId="76" fillId="29" borderId="81" xfId="0" applyFont="1" applyFill="1" applyBorder="1" applyAlignment="1">
      <alignment horizontal="center" vertical="center"/>
    </xf>
    <xf numFmtId="0" fontId="76" fillId="29" borderId="82" xfId="0" applyFont="1" applyFill="1" applyBorder="1" applyAlignment="1">
      <alignment horizontal="center" vertical="center"/>
    </xf>
    <xf numFmtId="0" fontId="76" fillId="29" borderId="75" xfId="0" applyFont="1" applyFill="1" applyBorder="1" applyAlignment="1">
      <alignment horizontal="center" vertical="center"/>
    </xf>
    <xf numFmtId="0" fontId="71" fillId="29" borderId="62" xfId="0" applyFont="1" applyFill="1" applyBorder="1" applyAlignment="1">
      <alignment horizontal="center" vertical="center"/>
    </xf>
    <xf numFmtId="0" fontId="69" fillId="29" borderId="85" xfId="0" applyFont="1" applyFill="1" applyBorder="1" applyAlignment="1">
      <alignment horizontal="center" vertical="center"/>
    </xf>
    <xf numFmtId="0" fontId="72" fillId="29" borderId="62" xfId="0" applyFont="1" applyFill="1" applyBorder="1" applyAlignment="1">
      <alignment horizontal="center"/>
    </xf>
    <xf numFmtId="0" fontId="71" fillId="29" borderId="38" xfId="0" applyFont="1" applyFill="1" applyBorder="1" applyAlignment="1">
      <alignment horizontal="center" vertical="center"/>
    </xf>
    <xf numFmtId="14" fontId="70" fillId="29" borderId="0" xfId="0" applyNumberFormat="1" applyFont="1" applyFill="1" applyAlignment="1">
      <alignment horizontal="left"/>
    </xf>
    <xf numFmtId="0" fontId="67" fillId="29" borderId="0" xfId="0" applyFont="1" applyFill="1" applyAlignment="1">
      <alignment horizontal="left"/>
    </xf>
    <xf numFmtId="0" fontId="70" fillId="29" borderId="0" xfId="0" applyFont="1" applyFill="1" applyAlignment="1">
      <alignment horizontal="left"/>
    </xf>
    <xf numFmtId="0" fontId="69" fillId="29" borderId="0" xfId="0" applyFont="1" applyFill="1" applyAlignment="1">
      <alignment horizontal="left"/>
    </xf>
    <xf numFmtId="0" fontId="75" fillId="29" borderId="50" xfId="0" applyFont="1" applyFill="1" applyBorder="1" applyAlignment="1">
      <alignment horizontal="center" vertical="center"/>
    </xf>
    <xf numFmtId="0" fontId="76" fillId="29" borderId="65" xfId="2" applyFont="1" applyFill="1" applyBorder="1" applyAlignment="1">
      <alignment horizontal="center" vertical="center"/>
    </xf>
    <xf numFmtId="0" fontId="76" fillId="29" borderId="21" xfId="2" applyFont="1" applyFill="1" applyBorder="1" applyAlignment="1">
      <alignment horizontal="center" vertical="center"/>
    </xf>
    <xf numFmtId="0" fontId="76" fillId="29" borderId="78" xfId="2" applyFont="1" applyFill="1" applyBorder="1" applyAlignment="1">
      <alignment horizontal="center" vertical="center"/>
    </xf>
    <xf numFmtId="0" fontId="76" fillId="29" borderId="19" xfId="2" applyFont="1" applyFill="1" applyBorder="1" applyAlignment="1">
      <alignment horizontal="center" vertical="center"/>
    </xf>
    <xf numFmtId="0" fontId="76" fillId="29" borderId="43" xfId="2" applyFont="1" applyFill="1" applyBorder="1" applyAlignment="1">
      <alignment horizontal="center" vertical="center"/>
    </xf>
    <xf numFmtId="0" fontId="76" fillId="29" borderId="76" xfId="2" applyFont="1" applyFill="1" applyBorder="1" applyAlignment="1">
      <alignment horizontal="center" vertical="center"/>
    </xf>
    <xf numFmtId="0" fontId="76" fillId="29" borderId="55" xfId="2" applyFont="1" applyFill="1" applyBorder="1" applyAlignment="1">
      <alignment horizontal="center" vertical="center"/>
    </xf>
    <xf numFmtId="0" fontId="76" fillId="29" borderId="86" xfId="2" applyFont="1" applyFill="1" applyBorder="1" applyAlignment="1">
      <alignment horizontal="center" vertical="center"/>
    </xf>
    <xf numFmtId="0" fontId="76" fillId="29" borderId="87" xfId="2" applyFont="1" applyFill="1" applyBorder="1" applyAlignment="1">
      <alignment horizontal="center" vertical="center"/>
    </xf>
    <xf numFmtId="0" fontId="76" fillId="29" borderId="88" xfId="2" applyFont="1" applyFill="1" applyBorder="1" applyAlignment="1">
      <alignment horizontal="center" vertical="center"/>
    </xf>
    <xf numFmtId="0" fontId="76" fillId="29" borderId="16" xfId="2" applyFont="1" applyFill="1" applyBorder="1" applyAlignment="1">
      <alignment horizontal="center" vertical="center"/>
    </xf>
    <xf numFmtId="0" fontId="76" fillId="29" borderId="66" xfId="2" applyFont="1" applyFill="1" applyBorder="1" applyAlignment="1">
      <alignment horizontal="center" vertical="center"/>
    </xf>
    <xf numFmtId="0" fontId="76" fillId="29" borderId="20" xfId="2" applyFont="1" applyFill="1" applyBorder="1" applyAlignment="1">
      <alignment horizontal="center" vertical="center"/>
    </xf>
    <xf numFmtId="0" fontId="76" fillId="29" borderId="35" xfId="2" applyFont="1" applyFill="1" applyBorder="1" applyAlignment="1">
      <alignment horizontal="center" vertical="center"/>
    </xf>
    <xf numFmtId="0" fontId="76" fillId="29" borderId="44" xfId="0" applyFont="1" applyFill="1" applyBorder="1" applyAlignment="1">
      <alignment horizontal="center" vertical="center"/>
    </xf>
    <xf numFmtId="0" fontId="76" fillId="29" borderId="36" xfId="0" applyFont="1" applyFill="1" applyBorder="1" applyAlignment="1">
      <alignment horizontal="center" vertical="center"/>
    </xf>
    <xf numFmtId="0" fontId="69" fillId="29" borderId="30" xfId="0" applyFont="1" applyFill="1" applyBorder="1" applyAlignment="1">
      <alignment horizontal="center" vertical="center"/>
    </xf>
    <xf numFmtId="0" fontId="71" fillId="29" borderId="31" xfId="0" applyFont="1" applyFill="1" applyBorder="1" applyAlignment="1">
      <alignment horizontal="center" vertical="center"/>
    </xf>
    <xf numFmtId="0" fontId="71" fillId="29" borderId="32" xfId="0" applyFont="1" applyFill="1" applyBorder="1" applyAlignment="1">
      <alignment horizontal="center" vertical="center"/>
    </xf>
    <xf numFmtId="0" fontId="76" fillId="29" borderId="22" xfId="0" applyFont="1" applyFill="1" applyBorder="1" applyAlignment="1">
      <alignment horizontal="center" vertical="center"/>
    </xf>
    <xf numFmtId="0" fontId="76" fillId="29" borderId="84" xfId="0" applyFont="1" applyFill="1" applyBorder="1" applyAlignment="1">
      <alignment horizontal="center" vertical="center"/>
    </xf>
    <xf numFmtId="0" fontId="69" fillId="29" borderId="38" xfId="0" applyFont="1" applyFill="1" applyBorder="1" applyAlignment="1">
      <alignment horizontal="center" vertical="center"/>
    </xf>
    <xf numFmtId="0" fontId="76" fillId="29" borderId="82" xfId="2" applyFont="1" applyFill="1" applyBorder="1" applyAlignment="1">
      <alignment horizontal="center" vertical="center"/>
    </xf>
    <xf numFmtId="0" fontId="76" fillId="29" borderId="79" xfId="2" applyFont="1" applyFill="1" applyBorder="1" applyAlignment="1">
      <alignment horizontal="center" vertical="center"/>
    </xf>
    <xf numFmtId="0" fontId="76" fillId="29" borderId="80" xfId="2" applyFont="1" applyFill="1" applyBorder="1" applyAlignment="1">
      <alignment horizontal="center" vertical="center"/>
    </xf>
    <xf numFmtId="0" fontId="76" fillId="29" borderId="83" xfId="0" applyFont="1" applyFill="1" applyBorder="1" applyAlignment="1">
      <alignment horizontal="center" vertical="center"/>
    </xf>
    <xf numFmtId="0" fontId="76" fillId="29" borderId="30" xfId="0" applyFont="1" applyFill="1" applyBorder="1" applyAlignment="1">
      <alignment horizontal="center" vertical="center"/>
    </xf>
    <xf numFmtId="0" fontId="76" fillId="29" borderId="31" xfId="0" applyFont="1" applyFill="1" applyBorder="1" applyAlignment="1">
      <alignment horizontal="center" vertical="center"/>
    </xf>
    <xf numFmtId="0" fontId="76" fillId="29" borderId="89" xfId="0" applyFont="1" applyFill="1" applyBorder="1" applyAlignment="1">
      <alignment horizontal="center" vertical="center"/>
    </xf>
    <xf numFmtId="0" fontId="69" fillId="29" borderId="23" xfId="0" applyFont="1" applyFill="1" applyBorder="1" applyAlignment="1">
      <alignment horizontal="center" vertical="center"/>
    </xf>
    <xf numFmtId="0" fontId="69" fillId="29" borderId="52" xfId="0" applyFont="1" applyFill="1" applyBorder="1" applyAlignment="1">
      <alignment horizontal="center" vertical="center"/>
    </xf>
    <xf numFmtId="0" fontId="71" fillId="29" borderId="52" xfId="0" applyFont="1" applyFill="1" applyBorder="1" applyAlignment="1">
      <alignment horizontal="center" vertical="center"/>
    </xf>
    <xf numFmtId="0" fontId="71" fillId="29" borderId="40" xfId="0" applyFont="1" applyFill="1" applyBorder="1" applyAlignment="1">
      <alignment horizontal="center" vertical="center"/>
    </xf>
    <xf numFmtId="0" fontId="73" fillId="29" borderId="0" xfId="0" applyFont="1" applyFill="1" applyAlignment="1">
      <alignment horizontal="center"/>
    </xf>
    <xf numFmtId="0" fontId="69" fillId="29" borderId="45" xfId="0" applyFont="1" applyFill="1" applyBorder="1" applyAlignment="1">
      <alignment horizontal="center" vertical="center"/>
    </xf>
    <xf numFmtId="0" fontId="69" fillId="29" borderId="58" xfId="0" applyFont="1" applyFill="1" applyBorder="1" applyAlignment="1">
      <alignment horizontal="center" vertical="center"/>
    </xf>
    <xf numFmtId="0" fontId="71" fillId="29" borderId="18" xfId="0" applyFont="1" applyFill="1" applyBorder="1" applyAlignment="1">
      <alignment horizontal="center" vertical="center"/>
    </xf>
    <xf numFmtId="0" fontId="71" fillId="29" borderId="70" xfId="0" applyFont="1" applyFill="1" applyBorder="1" applyAlignment="1">
      <alignment horizontal="center" vertical="center"/>
    </xf>
    <xf numFmtId="0" fontId="71" fillId="29" borderId="73" xfId="0" applyFont="1" applyFill="1" applyBorder="1" applyAlignment="1">
      <alignment horizontal="center" vertical="center"/>
    </xf>
    <xf numFmtId="0" fontId="71" fillId="29" borderId="81" xfId="0" applyFont="1" applyFill="1" applyBorder="1" applyAlignment="1">
      <alignment horizontal="center" vertical="center"/>
    </xf>
    <xf numFmtId="0" fontId="71" fillId="29" borderId="77" xfId="0" applyFont="1" applyFill="1" applyBorder="1" applyAlignment="1">
      <alignment horizontal="center" vertical="center"/>
    </xf>
    <xf numFmtId="0" fontId="71" fillId="29" borderId="47" xfId="0" quotePrefix="1" applyFont="1" applyFill="1" applyBorder="1" applyAlignment="1">
      <alignment horizontal="center" vertical="center"/>
    </xf>
    <xf numFmtId="0" fontId="71" fillId="29" borderId="72" xfId="0" quotePrefix="1" applyFont="1" applyFill="1" applyBorder="1" applyAlignment="1">
      <alignment horizontal="center" vertical="center"/>
    </xf>
    <xf numFmtId="0" fontId="71" fillId="29" borderId="82" xfId="0" quotePrefix="1" applyFont="1" applyFill="1" applyBorder="1" applyAlignment="1">
      <alignment horizontal="center" vertical="center"/>
    </xf>
    <xf numFmtId="0" fontId="71" fillId="29" borderId="75" xfId="0" quotePrefix="1" applyFont="1" applyFill="1" applyBorder="1" applyAlignment="1">
      <alignment horizontal="center" vertical="center"/>
    </xf>
    <xf numFmtId="0" fontId="71" fillId="29" borderId="53" xfId="0" applyFont="1" applyFill="1" applyBorder="1" applyAlignment="1">
      <alignment horizontal="center" vertical="center"/>
    </xf>
    <xf numFmtId="0" fontId="71" fillId="29" borderId="22" xfId="0" applyFont="1" applyFill="1" applyBorder="1" applyAlignment="1">
      <alignment horizontal="center" vertical="center"/>
    </xf>
    <xf numFmtId="0" fontId="71" fillId="29" borderId="43" xfId="0" applyFont="1" applyFill="1" applyBorder="1" applyAlignment="1">
      <alignment horizontal="center" vertical="center"/>
    </xf>
    <xf numFmtId="0" fontId="71" fillId="29" borderId="19" xfId="0" applyFont="1" applyFill="1" applyBorder="1" applyAlignment="1">
      <alignment horizontal="center" vertical="center"/>
    </xf>
    <xf numFmtId="0" fontId="71" fillId="29" borderId="76" xfId="0" applyFont="1" applyFill="1" applyBorder="1" applyAlignment="1">
      <alignment horizontal="center" vertical="center"/>
    </xf>
    <xf numFmtId="0" fontId="71" fillId="29" borderId="39" xfId="0" applyFont="1" applyFill="1" applyBorder="1" applyAlignment="1">
      <alignment horizontal="center" vertical="center"/>
    </xf>
    <xf numFmtId="0" fontId="77" fillId="30" borderId="58" xfId="0" applyFont="1" applyFill="1" applyBorder="1" applyAlignment="1">
      <alignment horizontal="center" vertical="center"/>
    </xf>
    <xf numFmtId="0" fontId="69" fillId="29" borderId="19" xfId="0" applyFont="1" applyFill="1" applyBorder="1" applyAlignment="1">
      <alignment horizontal="center" vertical="center"/>
    </xf>
    <xf numFmtId="0" fontId="76" fillId="29" borderId="68" xfId="2" applyFont="1" applyFill="1" applyBorder="1" applyAlignment="1">
      <alignment horizontal="center" vertical="center"/>
    </xf>
    <xf numFmtId="0" fontId="71" fillId="29" borderId="20" xfId="0" applyFont="1" applyFill="1" applyBorder="1" applyAlignment="1">
      <alignment horizontal="center" vertical="center"/>
    </xf>
    <xf numFmtId="0" fontId="69" fillId="29" borderId="20" xfId="0" applyFont="1" applyFill="1" applyBorder="1" applyAlignment="1">
      <alignment horizontal="center" vertical="center"/>
    </xf>
    <xf numFmtId="0" fontId="69" fillId="29" borderId="80" xfId="0" applyFont="1" applyFill="1" applyBorder="1" applyAlignment="1">
      <alignment horizontal="center" vertical="center"/>
    </xf>
    <xf numFmtId="0" fontId="66" fillId="29" borderId="24" xfId="0" applyFont="1" applyFill="1" applyBorder="1"/>
    <xf numFmtId="0" fontId="66" fillId="29" borderId="25" xfId="0" applyFont="1" applyFill="1" applyBorder="1"/>
    <xf numFmtId="0" fontId="66" fillId="29" borderId="26" xfId="0" applyFont="1" applyFill="1" applyBorder="1"/>
    <xf numFmtId="0" fontId="69" fillId="29" borderId="25" xfId="0" applyFont="1" applyFill="1" applyBorder="1"/>
    <xf numFmtId="0" fontId="69" fillId="29" borderId="26" xfId="0" applyFont="1" applyFill="1" applyBorder="1"/>
    <xf numFmtId="0" fontId="76" fillId="29" borderId="39" xfId="2" applyFont="1" applyFill="1" applyBorder="1" applyAlignment="1">
      <alignment horizontal="center" vertical="center"/>
    </xf>
    <xf numFmtId="0" fontId="66" fillId="29" borderId="50" xfId="0" applyFont="1" applyFill="1" applyBorder="1"/>
    <xf numFmtId="0" fontId="75" fillId="29" borderId="19" xfId="0" applyFont="1" applyFill="1" applyBorder="1" applyAlignment="1">
      <alignment horizontal="center" vertical="center"/>
    </xf>
    <xf numFmtId="0" fontId="68" fillId="29" borderId="62" xfId="0" applyFont="1" applyFill="1" applyBorder="1" applyAlignment="1">
      <alignment horizontal="center"/>
    </xf>
    <xf numFmtId="0" fontId="68" fillId="29" borderId="80" xfId="0" applyFont="1" applyFill="1" applyBorder="1" applyAlignment="1">
      <alignment horizontal="center" vertical="center"/>
    </xf>
    <xf numFmtId="0" fontId="76" fillId="29" borderId="52" xfId="2" applyFont="1" applyFill="1" applyBorder="1" applyAlignment="1">
      <alignment horizontal="center" vertical="center"/>
    </xf>
    <xf numFmtId="0" fontId="76" fillId="29" borderId="49" xfId="2" applyFont="1" applyFill="1" applyBorder="1" applyAlignment="1">
      <alignment horizontal="center" vertical="center"/>
    </xf>
    <xf numFmtId="0" fontId="76" fillId="29" borderId="31" xfId="2" applyFont="1" applyFill="1" applyBorder="1" applyAlignment="1">
      <alignment horizontal="center" vertical="center"/>
    </xf>
    <xf numFmtId="0" fontId="71" fillId="29" borderId="34" xfId="0" applyFont="1" applyFill="1" applyBorder="1" applyAlignment="1">
      <alignment horizontal="center" vertical="center"/>
    </xf>
    <xf numFmtId="0" fontId="71" fillId="29" borderId="69" xfId="0" applyFont="1" applyFill="1" applyBorder="1" applyAlignment="1">
      <alignment horizontal="center" vertical="center"/>
    </xf>
    <xf numFmtId="0" fontId="71" fillId="29" borderId="37" xfId="0" applyFont="1" applyFill="1" applyBorder="1" applyAlignment="1">
      <alignment horizontal="center" vertical="center"/>
    </xf>
    <xf numFmtId="0" fontId="71" fillId="29" borderId="67" xfId="0" applyFont="1" applyFill="1" applyBorder="1" applyAlignment="1">
      <alignment horizontal="center" vertical="center"/>
    </xf>
    <xf numFmtId="0" fontId="71" fillId="29" borderId="74" xfId="0" applyFont="1" applyFill="1" applyBorder="1" applyAlignment="1">
      <alignment horizontal="center" vertical="center"/>
    </xf>
    <xf numFmtId="0" fontId="71" fillId="29" borderId="71" xfId="0" applyFont="1" applyFill="1" applyBorder="1" applyAlignment="1">
      <alignment horizontal="center" vertical="center"/>
    </xf>
    <xf numFmtId="0" fontId="69" fillId="29" borderId="34" xfId="0" applyFont="1" applyFill="1" applyBorder="1" applyAlignment="1">
      <alignment horizontal="center" vertical="center"/>
    </xf>
    <xf numFmtId="0" fontId="69" fillId="29" borderId="67" xfId="0" applyFont="1" applyFill="1" applyBorder="1" applyAlignment="1">
      <alignment horizontal="center" vertical="center"/>
    </xf>
    <xf numFmtId="0" fontId="71" fillId="29" borderId="91" xfId="0" applyFont="1" applyFill="1" applyBorder="1" applyAlignment="1">
      <alignment horizontal="center" vertical="center"/>
    </xf>
    <xf numFmtId="0" fontId="71" fillId="29" borderId="92" xfId="0" applyFont="1" applyFill="1" applyBorder="1" applyAlignment="1">
      <alignment horizontal="center" vertical="center"/>
    </xf>
    <xf numFmtId="0" fontId="71" fillId="29" borderId="93" xfId="0" applyFont="1" applyFill="1" applyBorder="1" applyAlignment="1">
      <alignment horizontal="center" vertical="center"/>
    </xf>
    <xf numFmtId="0" fontId="71" fillId="29" borderId="64" xfId="0" applyFont="1" applyFill="1" applyBorder="1" applyAlignment="1">
      <alignment horizontal="center" vertical="center"/>
    </xf>
    <xf numFmtId="0" fontId="69" fillId="29" borderId="1" xfId="0" applyFont="1" applyFill="1" applyBorder="1" applyAlignment="1">
      <alignment horizontal="left"/>
    </xf>
    <xf numFmtId="0" fontId="66" fillId="29" borderId="64" xfId="0" applyFont="1" applyFill="1" applyBorder="1"/>
    <xf numFmtId="0" fontId="69" fillId="29" borderId="43" xfId="0" applyFont="1" applyFill="1" applyBorder="1" applyAlignment="1">
      <alignment horizontal="center" vertical="center"/>
    </xf>
    <xf numFmtId="0" fontId="69" fillId="29" borderId="76" xfId="0" applyFont="1" applyFill="1" applyBorder="1" applyAlignment="1">
      <alignment horizontal="center" vertical="center"/>
    </xf>
    <xf numFmtId="0" fontId="76" fillId="29" borderId="44" xfId="2" applyFont="1" applyFill="1" applyBorder="1" applyAlignment="1">
      <alignment horizontal="center" vertical="center"/>
    </xf>
    <xf numFmtId="0" fontId="76" fillId="29" borderId="85" xfId="0" applyFont="1" applyFill="1" applyBorder="1" applyAlignment="1">
      <alignment horizontal="center" vertical="center"/>
    </xf>
    <xf numFmtId="0" fontId="76" fillId="29" borderId="23" xfId="2" applyFont="1" applyFill="1" applyBorder="1" applyAlignment="1">
      <alignment horizontal="center" vertical="center"/>
    </xf>
    <xf numFmtId="0" fontId="68" fillId="29" borderId="30" xfId="0" applyFont="1" applyFill="1" applyBorder="1" applyAlignment="1">
      <alignment horizontal="center" vertical="center"/>
    </xf>
    <xf numFmtId="0" fontId="68" fillId="29" borderId="31" xfId="0" applyFont="1" applyFill="1" applyBorder="1" applyAlignment="1">
      <alignment horizontal="center" vertical="center"/>
    </xf>
    <xf numFmtId="0" fontId="68" fillId="29" borderId="31" xfId="0" applyFont="1" applyFill="1" applyBorder="1" applyAlignment="1">
      <alignment horizontal="center"/>
    </xf>
    <xf numFmtId="0" fontId="68" fillId="29" borderId="32" xfId="0" applyFont="1" applyFill="1" applyBorder="1" applyAlignment="1">
      <alignment horizontal="center"/>
    </xf>
    <xf numFmtId="0" fontId="72" fillId="29" borderId="38" xfId="0" applyFont="1" applyFill="1" applyBorder="1" applyAlignment="1">
      <alignment horizontal="center"/>
    </xf>
    <xf numFmtId="0" fontId="69" fillId="29" borderId="16" xfId="0" applyFont="1" applyFill="1" applyBorder="1" applyAlignment="1">
      <alignment horizontal="center" vertical="center"/>
    </xf>
    <xf numFmtId="0" fontId="71" fillId="29" borderId="94" xfId="0" applyFont="1" applyFill="1" applyBorder="1" applyAlignment="1">
      <alignment horizontal="center" vertical="center"/>
    </xf>
    <xf numFmtId="0" fontId="76" fillId="29" borderId="1" xfId="2" applyFont="1" applyFill="1" applyBorder="1" applyAlignment="1">
      <alignment horizontal="center" vertical="center"/>
    </xf>
    <xf numFmtId="0" fontId="76" fillId="29" borderId="2" xfId="2" applyFont="1" applyFill="1" applyBorder="1" applyAlignment="1">
      <alignment vertical="center"/>
    </xf>
    <xf numFmtId="0" fontId="76" fillId="29" borderId="87" xfId="2" applyFont="1" applyFill="1" applyBorder="1" applyAlignment="1">
      <alignment vertical="center"/>
    </xf>
    <xf numFmtId="0" fontId="76" fillId="29" borderId="88" xfId="2" applyFont="1" applyFill="1" applyBorder="1" applyAlignment="1">
      <alignment vertical="center"/>
    </xf>
    <xf numFmtId="0" fontId="82" fillId="0" borderId="58" xfId="0" applyFont="1" applyBorder="1" applyAlignment="1">
      <alignment horizontal="center" vertical="center"/>
    </xf>
    <xf numFmtId="0" fontId="82" fillId="0" borderId="39" xfId="0" applyFont="1" applyBorder="1" applyAlignment="1">
      <alignment horizontal="center" vertical="center"/>
    </xf>
    <xf numFmtId="44" fontId="82" fillId="0" borderId="58" xfId="0" applyNumberFormat="1" applyFont="1" applyBorder="1" applyAlignment="1">
      <alignment horizontal="center" vertical="center"/>
    </xf>
    <xf numFmtId="0" fontId="75" fillId="29" borderId="0" xfId="0" applyFont="1" applyFill="1" applyAlignment="1">
      <alignment vertical="center"/>
    </xf>
    <xf numFmtId="0" fontId="68" fillId="29" borderId="55" xfId="0" applyFont="1" applyFill="1" applyBorder="1" applyAlignment="1">
      <alignment horizontal="center" vertical="center"/>
    </xf>
    <xf numFmtId="0" fontId="68" fillId="29" borderId="44" xfId="0" applyFont="1" applyFill="1" applyBorder="1" applyAlignment="1">
      <alignment horizontal="center" vertical="center"/>
    </xf>
    <xf numFmtId="0" fontId="68" fillId="29" borderId="44" xfId="0" applyFont="1" applyFill="1" applyBorder="1" applyAlignment="1">
      <alignment horizontal="center"/>
    </xf>
    <xf numFmtId="0" fontId="68" fillId="29" borderId="36" xfId="0" applyFont="1" applyFill="1" applyBorder="1" applyAlignment="1">
      <alignment horizontal="center"/>
    </xf>
    <xf numFmtId="0" fontId="72" fillId="29" borderId="41" xfId="0" applyFont="1" applyFill="1" applyBorder="1" applyAlignment="1">
      <alignment horizontal="center"/>
    </xf>
    <xf numFmtId="0" fontId="71" fillId="29" borderId="95" xfId="0" applyFont="1" applyFill="1" applyBorder="1" applyAlignment="1">
      <alignment horizontal="center" vertical="center"/>
    </xf>
    <xf numFmtId="0" fontId="69" fillId="29" borderId="69" xfId="0" applyFont="1" applyFill="1" applyBorder="1" applyAlignment="1">
      <alignment horizontal="center" vertical="center"/>
    </xf>
    <xf numFmtId="0" fontId="71" fillId="29" borderId="2" xfId="0" applyFont="1" applyFill="1" applyBorder="1" applyAlignment="1">
      <alignment horizontal="center" vertical="center"/>
    </xf>
    <xf numFmtId="0" fontId="69" fillId="29" borderId="37" xfId="0" applyFont="1" applyFill="1" applyBorder="1" applyAlignment="1">
      <alignment horizontal="center" vertical="center"/>
    </xf>
    <xf numFmtId="0" fontId="71" fillId="29" borderId="96" xfId="0" applyFont="1" applyFill="1" applyBorder="1" applyAlignment="1">
      <alignment horizontal="center" vertical="center"/>
    </xf>
    <xf numFmtId="0" fontId="76" fillId="30" borderId="72" xfId="2" applyFont="1" applyFill="1" applyBorder="1" applyAlignment="1">
      <alignment horizontal="center" vertical="center"/>
    </xf>
    <xf numFmtId="0" fontId="76" fillId="30" borderId="19" xfId="2" applyFont="1" applyFill="1" applyBorder="1" applyAlignment="1">
      <alignment horizontal="center" vertical="center"/>
    </xf>
    <xf numFmtId="0" fontId="76" fillId="30" borderId="19" xfId="0" applyFont="1" applyFill="1" applyBorder="1" applyAlignment="1">
      <alignment horizontal="center" vertical="center"/>
    </xf>
    <xf numFmtId="0" fontId="76" fillId="30" borderId="22" xfId="0" applyFont="1" applyFill="1" applyBorder="1" applyAlignment="1">
      <alignment horizontal="center" vertical="center"/>
    </xf>
    <xf numFmtId="0" fontId="69" fillId="30" borderId="69" xfId="0" applyFont="1" applyFill="1" applyBorder="1" applyAlignment="1">
      <alignment horizontal="center" vertical="center"/>
    </xf>
    <xf numFmtId="0" fontId="71" fillId="30" borderId="2" xfId="0" applyFont="1" applyFill="1" applyBorder="1" applyAlignment="1">
      <alignment horizontal="center" vertical="center"/>
    </xf>
    <xf numFmtId="0" fontId="71" fillId="30" borderId="69" xfId="0" applyFont="1" applyFill="1" applyBorder="1" applyAlignment="1">
      <alignment horizontal="center" vertical="center"/>
    </xf>
    <xf numFmtId="0" fontId="76" fillId="29" borderId="97" xfId="2" applyFont="1" applyFill="1" applyBorder="1" applyAlignment="1">
      <alignment horizontal="center" vertical="center"/>
    </xf>
    <xf numFmtId="0" fontId="71" fillId="29" borderId="1" xfId="0" applyFont="1" applyFill="1" applyBorder="1" applyAlignment="1">
      <alignment horizontal="center" vertical="center"/>
    </xf>
    <xf numFmtId="0" fontId="88" fillId="0" borderId="0" xfId="0" applyFont="1" applyAlignment="1">
      <alignment horizontal="center"/>
    </xf>
    <xf numFmtId="0" fontId="87" fillId="0" borderId="0" xfId="0" applyFont="1"/>
    <xf numFmtId="0" fontId="72" fillId="29" borderId="98" xfId="0" applyFont="1" applyFill="1" applyBorder="1" applyAlignment="1">
      <alignment horizontal="center"/>
    </xf>
    <xf numFmtId="0" fontId="71" fillId="29" borderId="19" xfId="0" quotePrefix="1" applyFont="1" applyFill="1" applyBorder="1" applyAlignment="1">
      <alignment vertical="center"/>
    </xf>
    <xf numFmtId="0" fontId="71" fillId="29" borderId="19" xfId="0" applyFont="1" applyFill="1" applyBorder="1" applyAlignment="1">
      <alignment vertical="center"/>
    </xf>
    <xf numFmtId="0" fontId="69" fillId="29" borderId="19" xfId="0" applyFont="1" applyFill="1" applyBorder="1" applyAlignment="1">
      <alignment vertical="center"/>
    </xf>
    <xf numFmtId="0" fontId="9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6" fillId="29" borderId="21" xfId="0" applyFont="1" applyFill="1" applyBorder="1" applyAlignment="1">
      <alignment vertical="center"/>
    </xf>
    <xf numFmtId="0" fontId="91" fillId="0" borderId="0" xfId="0" applyFont="1" applyAlignment="1">
      <alignment vertical="center"/>
    </xf>
    <xf numFmtId="44" fontId="80" fillId="0" borderId="19" xfId="957" applyFont="1" applyBorder="1" applyAlignment="1">
      <alignment horizontal="center" vertical="center"/>
    </xf>
    <xf numFmtId="44" fontId="87" fillId="29" borderId="19" xfId="957" applyFont="1" applyFill="1" applyBorder="1" applyAlignment="1">
      <alignment horizontal="center" vertical="center"/>
    </xf>
    <xf numFmtId="44" fontId="0" fillId="0" borderId="0" xfId="957" applyFont="1"/>
    <xf numFmtId="44" fontId="80" fillId="0" borderId="49" xfId="957" applyFont="1" applyBorder="1" applyAlignment="1">
      <alignment horizontal="center" vertical="center"/>
    </xf>
    <xf numFmtId="44" fontId="80" fillId="0" borderId="0" xfId="957" applyFont="1" applyAlignment="1">
      <alignment horizontal="center" vertical="center"/>
    </xf>
    <xf numFmtId="44" fontId="80" fillId="0" borderId="38" xfId="957" applyFont="1" applyBorder="1" applyAlignment="1">
      <alignment horizontal="center" vertical="center"/>
    </xf>
    <xf numFmtId="0" fontId="79" fillId="0" borderId="60" xfId="0" applyFont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86" fillId="29" borderId="22" xfId="0" applyFont="1" applyFill="1" applyBorder="1" applyAlignment="1">
      <alignment horizontal="center" vertical="center"/>
    </xf>
    <xf numFmtId="0" fontId="86" fillId="29" borderId="2" xfId="0" applyFont="1" applyFill="1" applyBorder="1" applyAlignment="1">
      <alignment horizontal="center" vertical="center"/>
    </xf>
    <xf numFmtId="0" fontId="82" fillId="0" borderId="24" xfId="0" applyFont="1" applyBorder="1" applyAlignment="1">
      <alignment horizontal="center" vertical="center"/>
    </xf>
    <xf numFmtId="0" fontId="82" fillId="0" borderId="25" xfId="0" applyFont="1" applyBorder="1" applyAlignment="1">
      <alignment horizontal="center" vertical="center"/>
    </xf>
    <xf numFmtId="0" fontId="82" fillId="0" borderId="26" xfId="0" applyFont="1" applyBorder="1" applyAlignment="1">
      <alignment horizontal="center" vertical="center"/>
    </xf>
    <xf numFmtId="0" fontId="85" fillId="0" borderId="19" xfId="0" applyFont="1" applyBorder="1" applyAlignment="1">
      <alignment horizontal="center" vertical="center"/>
    </xf>
    <xf numFmtId="0" fontId="82" fillId="0" borderId="19" xfId="0" applyFont="1" applyBorder="1" applyAlignment="1">
      <alignment horizontal="left" vertical="center"/>
    </xf>
    <xf numFmtId="0" fontId="86" fillId="0" borderId="19" xfId="0" applyFont="1" applyBorder="1" applyAlignment="1">
      <alignment horizontal="center" vertical="center"/>
    </xf>
    <xf numFmtId="0" fontId="82" fillId="0" borderId="16" xfId="0" applyFont="1" applyBorder="1" applyAlignment="1">
      <alignment horizontal="center"/>
    </xf>
    <xf numFmtId="0" fontId="82" fillId="0" borderId="17" xfId="0" applyFont="1" applyBorder="1" applyAlignment="1">
      <alignment horizontal="center"/>
    </xf>
    <xf numFmtId="0" fontId="82" fillId="0" borderId="18" xfId="0" applyFont="1" applyBorder="1" applyAlignment="1">
      <alignment horizontal="center"/>
    </xf>
    <xf numFmtId="0" fontId="77" fillId="31" borderId="16" xfId="0" applyFont="1" applyFill="1" applyBorder="1" applyAlignment="1">
      <alignment horizontal="center" vertical="center"/>
    </xf>
    <xf numFmtId="0" fontId="77" fillId="31" borderId="17" xfId="0" applyFont="1" applyFill="1" applyBorder="1" applyAlignment="1">
      <alignment horizontal="center" vertical="center"/>
    </xf>
    <xf numFmtId="0" fontId="77" fillId="31" borderId="18" xfId="0" applyFont="1" applyFill="1" applyBorder="1" applyAlignment="1">
      <alignment horizontal="center" vertical="center"/>
    </xf>
    <xf numFmtId="0" fontId="76" fillId="29" borderId="62" xfId="2" applyFont="1" applyFill="1" applyBorder="1" applyAlignment="1">
      <alignment horizontal="center" vertical="center"/>
    </xf>
    <xf numFmtId="0" fontId="76" fillId="29" borderId="18" xfId="2" applyFont="1" applyFill="1" applyBorder="1" applyAlignment="1">
      <alignment horizontal="center" vertical="center"/>
    </xf>
    <xf numFmtId="0" fontId="76" fillId="29" borderId="28" xfId="2" applyFont="1" applyFill="1" applyBorder="1" applyAlignment="1">
      <alignment horizontal="center" vertical="center"/>
    </xf>
    <xf numFmtId="0" fontId="76" fillId="29" borderId="41" xfId="2" applyFont="1" applyFill="1" applyBorder="1" applyAlignment="1">
      <alignment horizontal="center" vertical="center"/>
    </xf>
    <xf numFmtId="0" fontId="76" fillId="29" borderId="45" xfId="2" applyFont="1" applyFill="1" applyBorder="1" applyAlignment="1">
      <alignment horizontal="center" vertical="center"/>
    </xf>
    <xf numFmtId="0" fontId="76" fillId="29" borderId="58" xfId="2" applyFont="1" applyFill="1" applyBorder="1" applyAlignment="1">
      <alignment horizontal="center" vertical="center"/>
    </xf>
    <xf numFmtId="0" fontId="69" fillId="29" borderId="24" xfId="0" applyFont="1" applyFill="1" applyBorder="1" applyAlignment="1">
      <alignment horizontal="center"/>
    </xf>
    <xf numFmtId="0" fontId="69" fillId="29" borderId="25" xfId="0" applyFont="1" applyFill="1" applyBorder="1" applyAlignment="1">
      <alignment horizontal="center"/>
    </xf>
    <xf numFmtId="0" fontId="69" fillId="29" borderId="64" xfId="0" applyFont="1" applyFill="1" applyBorder="1" applyAlignment="1">
      <alignment horizontal="center"/>
    </xf>
    <xf numFmtId="0" fontId="75" fillId="29" borderId="41" xfId="0" applyFont="1" applyFill="1" applyBorder="1" applyAlignment="1">
      <alignment horizontal="center" vertical="center"/>
    </xf>
    <xf numFmtId="0" fontId="75" fillId="29" borderId="58" xfId="0" applyFont="1" applyFill="1" applyBorder="1" applyAlignment="1">
      <alignment horizontal="center" vertical="center"/>
    </xf>
    <xf numFmtId="0" fontId="78" fillId="0" borderId="24" xfId="0" applyFont="1" applyBorder="1" applyAlignment="1">
      <alignment horizontal="center" vertical="center"/>
    </xf>
    <xf numFmtId="0" fontId="78" fillId="0" borderId="25" xfId="0" applyFont="1" applyBorder="1" applyAlignment="1">
      <alignment horizontal="center" vertical="center"/>
    </xf>
    <xf numFmtId="0" fontId="78" fillId="0" borderId="26" xfId="0" applyFont="1" applyBorder="1" applyAlignment="1">
      <alignment horizontal="center" vertical="center"/>
    </xf>
    <xf numFmtId="0" fontId="71" fillId="29" borderId="41" xfId="0" quotePrefix="1" applyFont="1" applyFill="1" applyBorder="1" applyAlignment="1">
      <alignment horizontal="center" vertical="center"/>
    </xf>
    <xf numFmtId="0" fontId="71" fillId="29" borderId="45" xfId="0" quotePrefix="1" applyFont="1" applyFill="1" applyBorder="1" applyAlignment="1">
      <alignment horizontal="center" vertical="center"/>
    </xf>
    <xf numFmtId="0" fontId="71" fillId="29" borderId="41" xfId="0" applyFont="1" applyFill="1" applyBorder="1" applyAlignment="1">
      <alignment horizontal="center" vertical="center"/>
    </xf>
    <xf numFmtId="0" fontId="71" fillId="29" borderId="45" xfId="0" applyFont="1" applyFill="1" applyBorder="1" applyAlignment="1">
      <alignment horizontal="center" vertical="center"/>
    </xf>
    <xf numFmtId="0" fontId="69" fillId="29" borderId="44" xfId="0" applyFont="1" applyFill="1" applyBorder="1" applyAlignment="1">
      <alignment horizontal="center" vertical="center"/>
    </xf>
    <xf numFmtId="0" fontId="69" fillId="29" borderId="23" xfId="0" applyFont="1" applyFill="1" applyBorder="1" applyAlignment="1">
      <alignment horizontal="center" vertical="center"/>
    </xf>
    <xf numFmtId="0" fontId="71" fillId="29" borderId="44" xfId="0" applyFont="1" applyFill="1" applyBorder="1" applyAlignment="1">
      <alignment horizontal="center" vertical="center"/>
    </xf>
    <xf numFmtId="0" fontId="71" fillId="29" borderId="23" xfId="0" applyFont="1" applyFill="1" applyBorder="1" applyAlignment="1">
      <alignment horizontal="center" vertical="center"/>
    </xf>
    <xf numFmtId="0" fontId="69" fillId="29" borderId="55" xfId="0" applyFont="1" applyFill="1" applyBorder="1" applyAlignment="1">
      <alignment horizontal="center" vertical="center"/>
    </xf>
    <xf numFmtId="0" fontId="69" fillId="29" borderId="56" xfId="0" applyFont="1" applyFill="1" applyBorder="1" applyAlignment="1">
      <alignment horizontal="center" vertical="center"/>
    </xf>
    <xf numFmtId="0" fontId="77" fillId="31" borderId="24" xfId="0" applyFont="1" applyFill="1" applyBorder="1" applyAlignment="1">
      <alignment horizontal="center" vertical="center"/>
    </xf>
    <xf numFmtId="0" fontId="77" fillId="31" borderId="25" xfId="0" applyFont="1" applyFill="1" applyBorder="1" applyAlignment="1">
      <alignment horizontal="center" vertical="center"/>
    </xf>
    <xf numFmtId="0" fontId="77" fillId="31" borderId="26" xfId="0" applyFont="1" applyFill="1" applyBorder="1" applyAlignment="1">
      <alignment horizontal="center" vertical="center"/>
    </xf>
    <xf numFmtId="0" fontId="71" fillId="29" borderId="58" xfId="0" quotePrefix="1" applyFont="1" applyFill="1" applyBorder="1" applyAlignment="1">
      <alignment horizontal="center" vertical="center"/>
    </xf>
    <xf numFmtId="0" fontId="68" fillId="31" borderId="24" xfId="0" applyFont="1" applyFill="1" applyBorder="1" applyAlignment="1">
      <alignment horizontal="center"/>
    </xf>
    <xf numFmtId="0" fontId="68" fillId="31" borderId="25" xfId="0" applyFont="1" applyFill="1" applyBorder="1" applyAlignment="1">
      <alignment horizontal="center"/>
    </xf>
    <xf numFmtId="0" fontId="68" fillId="31" borderId="64" xfId="0" applyFont="1" applyFill="1" applyBorder="1" applyAlignment="1">
      <alignment horizontal="center"/>
    </xf>
    <xf numFmtId="0" fontId="66" fillId="29" borderId="24" xfId="0" applyFont="1" applyFill="1" applyBorder="1" applyAlignment="1">
      <alignment horizontal="center"/>
    </xf>
    <xf numFmtId="0" fontId="66" fillId="29" borderId="25" xfId="0" applyFont="1" applyFill="1" applyBorder="1" applyAlignment="1">
      <alignment horizontal="center"/>
    </xf>
    <xf numFmtId="0" fontId="66" fillId="29" borderId="64" xfId="0" applyFont="1" applyFill="1" applyBorder="1" applyAlignment="1">
      <alignment horizontal="center"/>
    </xf>
    <xf numFmtId="0" fontId="75" fillId="29" borderId="15" xfId="0" applyFont="1" applyFill="1" applyBorder="1" applyAlignment="1">
      <alignment horizontal="center" vertical="center"/>
    </xf>
    <xf numFmtId="0" fontId="75" fillId="29" borderId="50" xfId="0" applyFont="1" applyFill="1" applyBorder="1" applyAlignment="1">
      <alignment horizontal="center" vertical="center"/>
    </xf>
    <xf numFmtId="0" fontId="75" fillId="29" borderId="16" xfId="0" applyFont="1" applyFill="1" applyBorder="1" applyAlignment="1">
      <alignment horizontal="center" vertical="center"/>
    </xf>
    <xf numFmtId="0" fontId="75" fillId="29" borderId="17" xfId="0" applyFont="1" applyFill="1" applyBorder="1" applyAlignment="1">
      <alignment horizontal="center" vertical="center"/>
    </xf>
    <xf numFmtId="0" fontId="75" fillId="29" borderId="86" xfId="0" applyFont="1" applyFill="1" applyBorder="1" applyAlignment="1">
      <alignment horizontal="center" vertical="center"/>
    </xf>
    <xf numFmtId="0" fontId="75" fillId="29" borderId="90" xfId="0" applyFont="1" applyFill="1" applyBorder="1" applyAlignment="1">
      <alignment horizontal="center" vertical="center"/>
    </xf>
    <xf numFmtId="0" fontId="71" fillId="29" borderId="36" xfId="0" applyFont="1" applyFill="1" applyBorder="1" applyAlignment="1">
      <alignment horizontal="center" vertical="center"/>
    </xf>
    <xf numFmtId="0" fontId="71" fillId="29" borderId="46" xfId="0" applyFont="1" applyFill="1" applyBorder="1" applyAlignment="1">
      <alignment horizontal="center" vertical="center"/>
    </xf>
    <xf numFmtId="0" fontId="69" fillId="29" borderId="26" xfId="0" applyFont="1" applyFill="1" applyBorder="1" applyAlignment="1">
      <alignment horizontal="center"/>
    </xf>
    <xf numFmtId="0" fontId="75" fillId="29" borderId="35" xfId="0" applyFont="1" applyFill="1" applyBorder="1" applyAlignment="1">
      <alignment horizontal="center" vertical="center"/>
    </xf>
    <xf numFmtId="0" fontId="75" fillId="29" borderId="39" xfId="0" applyFont="1" applyFill="1" applyBorder="1" applyAlignment="1">
      <alignment horizontal="center" vertical="center"/>
    </xf>
    <xf numFmtId="0" fontId="68" fillId="31" borderId="26" xfId="0" applyFont="1" applyFill="1" applyBorder="1" applyAlignment="1">
      <alignment horizontal="center"/>
    </xf>
    <xf numFmtId="0" fontId="66" fillId="29" borderId="26" xfId="0" applyFont="1" applyFill="1" applyBorder="1" applyAlignment="1">
      <alignment horizontal="center"/>
    </xf>
    <xf numFmtId="0" fontId="75" fillId="29" borderId="33" xfId="0" applyFont="1" applyFill="1" applyBorder="1" applyAlignment="1">
      <alignment horizontal="center" vertical="center"/>
    </xf>
    <xf numFmtId="0" fontId="75" fillId="29" borderId="0" xfId="0" applyFont="1" applyFill="1" applyAlignment="1">
      <alignment horizontal="center" vertical="center"/>
    </xf>
    <xf numFmtId="0" fontId="75" fillId="29" borderId="34" xfId="0" applyFont="1" applyFill="1" applyBorder="1" applyAlignment="1">
      <alignment horizontal="center" vertical="center"/>
    </xf>
    <xf numFmtId="0" fontId="75" fillId="29" borderId="37" xfId="0" applyFont="1" applyFill="1" applyBorder="1" applyAlignment="1">
      <alignment horizontal="center" vertical="center"/>
    </xf>
    <xf numFmtId="0" fontId="75" fillId="29" borderId="36" xfId="0" applyFont="1" applyFill="1" applyBorder="1" applyAlignment="1">
      <alignment horizontal="center" vertical="center"/>
    </xf>
    <xf numFmtId="0" fontId="75" fillId="29" borderId="40" xfId="0" applyFont="1" applyFill="1" applyBorder="1" applyAlignment="1">
      <alignment horizontal="center" vertical="center"/>
    </xf>
    <xf numFmtId="0" fontId="71" fillId="29" borderId="58" xfId="0" applyFont="1" applyFill="1" applyBorder="1" applyAlignment="1">
      <alignment horizontal="center" vertical="center"/>
    </xf>
    <xf numFmtId="0" fontId="69" fillId="29" borderId="52" xfId="0" applyFont="1" applyFill="1" applyBorder="1" applyAlignment="1">
      <alignment horizontal="center" vertical="center"/>
    </xf>
    <xf numFmtId="0" fontId="71" fillId="29" borderId="52" xfId="0" applyFont="1" applyFill="1" applyBorder="1" applyAlignment="1">
      <alignment horizontal="center" vertical="center"/>
    </xf>
    <xf numFmtId="0" fontId="71" fillId="29" borderId="40" xfId="0" applyFont="1" applyFill="1" applyBorder="1" applyAlignment="1">
      <alignment horizontal="center" vertical="center"/>
    </xf>
    <xf numFmtId="0" fontId="76" fillId="29" borderId="80" xfId="2" applyFont="1" applyFill="1" applyBorder="1" applyAlignment="1">
      <alignment horizontal="center" vertical="center"/>
    </xf>
    <xf numFmtId="0" fontId="76" fillId="29" borderId="52" xfId="2" applyFont="1" applyFill="1" applyBorder="1" applyAlignment="1">
      <alignment horizontal="center" vertical="center"/>
    </xf>
    <xf numFmtId="0" fontId="75" fillId="29" borderId="74" xfId="0" applyFont="1" applyFill="1" applyBorder="1" applyAlignment="1">
      <alignment horizontal="center" vertical="center"/>
    </xf>
    <xf numFmtId="0" fontId="75" fillId="29" borderId="68" xfId="0" applyFont="1" applyFill="1" applyBorder="1" applyAlignment="1">
      <alignment horizontal="center" vertical="center"/>
    </xf>
    <xf numFmtId="0" fontId="75" fillId="29" borderId="46" xfId="0" applyFont="1" applyFill="1" applyBorder="1" applyAlignment="1">
      <alignment horizontal="center" vertical="center"/>
    </xf>
    <xf numFmtId="0" fontId="77" fillId="31" borderId="30" xfId="0" applyFont="1" applyFill="1" applyBorder="1" applyAlignment="1">
      <alignment horizontal="center" vertical="center"/>
    </xf>
    <xf numFmtId="0" fontId="77" fillId="31" borderId="31" xfId="0" applyFont="1" applyFill="1" applyBorder="1" applyAlignment="1">
      <alignment horizontal="center" vertical="center"/>
    </xf>
    <xf numFmtId="0" fontId="77" fillId="31" borderId="32" xfId="0" applyFont="1" applyFill="1" applyBorder="1" applyAlignment="1">
      <alignment horizontal="center" vertical="center"/>
    </xf>
    <xf numFmtId="0" fontId="73" fillId="29" borderId="0" xfId="0" applyFont="1" applyFill="1" applyAlignment="1">
      <alignment horizontal="center"/>
    </xf>
    <xf numFmtId="0" fontId="66" fillId="29" borderId="30" xfId="0" applyFont="1" applyFill="1" applyBorder="1" applyAlignment="1">
      <alignment horizontal="center"/>
    </xf>
    <xf numFmtId="0" fontId="66" fillId="29" borderId="31" xfId="0" applyFont="1" applyFill="1" applyBorder="1" applyAlignment="1">
      <alignment horizontal="center"/>
    </xf>
    <xf numFmtId="0" fontId="66" fillId="29" borderId="32" xfId="0" applyFont="1" applyFill="1" applyBorder="1" applyAlignment="1">
      <alignment horizontal="center"/>
    </xf>
    <xf numFmtId="0" fontId="69" fillId="29" borderId="15" xfId="0" applyFont="1" applyFill="1" applyBorder="1" applyAlignment="1">
      <alignment horizontal="center"/>
    </xf>
    <xf numFmtId="0" fontId="69" fillId="29" borderId="50" xfId="0" applyFont="1" applyFill="1" applyBorder="1" applyAlignment="1">
      <alignment horizontal="center"/>
    </xf>
    <xf numFmtId="0" fontId="77" fillId="31" borderId="64" xfId="0" applyFont="1" applyFill="1" applyBorder="1" applyAlignment="1">
      <alignment horizontal="center" vertical="center"/>
    </xf>
    <xf numFmtId="0" fontId="75" fillId="29" borderId="28" xfId="0" applyFont="1" applyFill="1" applyBorder="1" applyAlignment="1">
      <alignment horizontal="center" vertical="center"/>
    </xf>
    <xf numFmtId="0" fontId="75" fillId="29" borderId="45" xfId="0" applyFont="1" applyFill="1" applyBorder="1" applyAlignment="1">
      <alignment horizontal="center" vertical="center"/>
    </xf>
    <xf numFmtId="0" fontId="75" fillId="29" borderId="56" xfId="0" applyFont="1" applyFill="1" applyBorder="1" applyAlignment="1">
      <alignment horizontal="center" vertical="center"/>
    </xf>
    <xf numFmtId="0" fontId="78" fillId="0" borderId="64" xfId="0" applyFont="1" applyBorder="1" applyAlignment="1">
      <alignment horizontal="center" vertical="center"/>
    </xf>
    <xf numFmtId="0" fontId="76" fillId="29" borderId="55" xfId="2" applyFont="1" applyFill="1" applyBorder="1" applyAlignment="1">
      <alignment horizontal="center" vertical="center"/>
    </xf>
    <xf numFmtId="0" fontId="76" fillId="29" borderId="56" xfId="2" applyFont="1" applyFill="1" applyBorder="1" applyAlignment="1">
      <alignment horizontal="center" vertical="center"/>
    </xf>
    <xf numFmtId="0" fontId="76" fillId="29" borderId="57" xfId="2" applyFont="1" applyFill="1" applyBorder="1" applyAlignment="1">
      <alignment horizontal="center" vertical="center"/>
    </xf>
    <xf numFmtId="0" fontId="69" fillId="29" borderId="41" xfId="0" applyFont="1" applyFill="1" applyBorder="1" applyAlignment="1">
      <alignment horizontal="center" vertical="center"/>
    </xf>
    <xf numFmtId="0" fontId="69" fillId="29" borderId="45" xfId="0" applyFont="1" applyFill="1" applyBorder="1" applyAlignment="1">
      <alignment horizontal="center" vertical="center"/>
    </xf>
    <xf numFmtId="0" fontId="71" fillId="29" borderId="62" xfId="0" applyFont="1" applyFill="1" applyBorder="1" applyAlignment="1">
      <alignment horizontal="center" vertical="center"/>
    </xf>
    <xf numFmtId="0" fontId="71" fillId="29" borderId="28" xfId="0" applyFont="1" applyFill="1" applyBorder="1" applyAlignment="1">
      <alignment horizontal="center" vertical="center"/>
    </xf>
    <xf numFmtId="0" fontId="69" fillId="29" borderId="58" xfId="0" applyFont="1" applyFill="1" applyBorder="1" applyAlignment="1">
      <alignment horizontal="center" vertical="center"/>
    </xf>
    <xf numFmtId="0" fontId="71" fillId="29" borderId="18" xfId="0" applyFont="1" applyFill="1" applyBorder="1" applyAlignment="1">
      <alignment horizontal="center" vertical="center"/>
    </xf>
    <xf numFmtId="0" fontId="71" fillId="29" borderId="27" xfId="0" applyFont="1" applyFill="1" applyBorder="1" applyAlignment="1">
      <alignment horizontal="center" vertical="center"/>
    </xf>
    <xf numFmtId="0" fontId="71" fillId="29" borderId="16" xfId="0" applyFont="1" applyFill="1" applyBorder="1" applyAlignment="1">
      <alignment horizontal="center" vertical="center"/>
    </xf>
    <xf numFmtId="0" fontId="69" fillId="29" borderId="68" xfId="0" applyFont="1" applyFill="1" applyBorder="1" applyAlignment="1">
      <alignment horizontal="center" vertical="center"/>
    </xf>
    <xf numFmtId="0" fontId="69" fillId="29" borderId="39" xfId="0" applyFont="1" applyFill="1" applyBorder="1" applyAlignment="1">
      <alignment horizontal="center" vertical="center"/>
    </xf>
    <xf numFmtId="0" fontId="71" fillId="29" borderId="15" xfId="0" applyFont="1" applyFill="1" applyBorder="1" applyAlignment="1">
      <alignment horizontal="center" vertical="center"/>
    </xf>
    <xf numFmtId="0" fontId="69" fillId="29" borderId="35" xfId="0" applyFont="1" applyFill="1" applyBorder="1" applyAlignment="1">
      <alignment horizontal="center" vertical="center"/>
    </xf>
    <xf numFmtId="0" fontId="69" fillId="29" borderId="57" xfId="0" applyFont="1" applyFill="1" applyBorder="1" applyAlignment="1">
      <alignment horizontal="center" vertical="center"/>
    </xf>
    <xf numFmtId="0" fontId="71" fillId="29" borderId="47" xfId="0" quotePrefix="1" applyFont="1" applyFill="1" applyBorder="1" applyAlignment="1">
      <alignment horizontal="center" vertical="center"/>
    </xf>
    <xf numFmtId="0" fontId="71" fillId="29" borderId="72" xfId="0" quotePrefix="1" applyFont="1" applyFill="1" applyBorder="1" applyAlignment="1">
      <alignment horizontal="center" vertical="center"/>
    </xf>
    <xf numFmtId="0" fontId="71" fillId="29" borderId="82" xfId="0" quotePrefix="1" applyFont="1" applyFill="1" applyBorder="1" applyAlignment="1">
      <alignment horizontal="center" vertical="center"/>
    </xf>
    <xf numFmtId="0" fontId="71" fillId="29" borderId="75" xfId="0" quotePrefix="1" applyFont="1" applyFill="1" applyBorder="1" applyAlignment="1">
      <alignment horizontal="center" vertical="center"/>
    </xf>
    <xf numFmtId="0" fontId="71" fillId="29" borderId="53" xfId="0" applyFont="1" applyFill="1" applyBorder="1" applyAlignment="1">
      <alignment horizontal="center" vertical="center"/>
    </xf>
    <xf numFmtId="0" fontId="71" fillId="29" borderId="22" xfId="0" applyFont="1" applyFill="1" applyBorder="1" applyAlignment="1">
      <alignment horizontal="center" vertical="center"/>
    </xf>
    <xf numFmtId="0" fontId="71" fillId="29" borderId="83" xfId="0" applyFont="1" applyFill="1" applyBorder="1" applyAlignment="1">
      <alignment horizontal="center" vertical="center"/>
    </xf>
    <xf numFmtId="0" fontId="71" fillId="29" borderId="84" xfId="0" applyFont="1" applyFill="1" applyBorder="1" applyAlignment="1">
      <alignment horizontal="center" vertical="center"/>
    </xf>
    <xf numFmtId="0" fontId="69" fillId="29" borderId="65" xfId="0" applyFont="1" applyFill="1" applyBorder="1" applyAlignment="1">
      <alignment horizontal="center" vertical="center"/>
    </xf>
    <xf numFmtId="0" fontId="69" fillId="29" borderId="21" xfId="0" applyFont="1" applyFill="1" applyBorder="1" applyAlignment="1">
      <alignment horizontal="center" vertical="center"/>
    </xf>
    <xf numFmtId="0" fontId="69" fillId="29" borderId="79" xfId="0" applyFont="1" applyFill="1" applyBorder="1" applyAlignment="1">
      <alignment horizontal="center" vertical="center"/>
    </xf>
    <xf numFmtId="0" fontId="69" fillId="29" borderId="78" xfId="0" applyFont="1" applyFill="1" applyBorder="1" applyAlignment="1">
      <alignment horizontal="center" vertical="center"/>
    </xf>
    <xf numFmtId="0" fontId="71" fillId="29" borderId="43" xfId="0" applyFont="1" applyFill="1" applyBorder="1" applyAlignment="1">
      <alignment horizontal="center" vertical="center"/>
    </xf>
    <xf numFmtId="0" fontId="71" fillId="29" borderId="19" xfId="0" applyFont="1" applyFill="1" applyBorder="1" applyAlignment="1">
      <alignment horizontal="center" vertical="center"/>
    </xf>
    <xf numFmtId="0" fontId="71" fillId="29" borderId="80" xfId="0" applyFont="1" applyFill="1" applyBorder="1" applyAlignment="1">
      <alignment horizontal="center" vertical="center"/>
    </xf>
    <xf numFmtId="0" fontId="71" fillId="29" borderId="76" xfId="0" applyFont="1" applyFill="1" applyBorder="1" applyAlignment="1">
      <alignment horizontal="center" vertical="center"/>
    </xf>
    <xf numFmtId="0" fontId="71" fillId="29" borderId="70" xfId="0" applyFont="1" applyFill="1" applyBorder="1" applyAlignment="1">
      <alignment horizontal="center" vertical="center"/>
    </xf>
    <xf numFmtId="0" fontId="71" fillId="29" borderId="73" xfId="0" applyFont="1" applyFill="1" applyBorder="1" applyAlignment="1">
      <alignment horizontal="center" vertical="center"/>
    </xf>
    <xf numFmtId="0" fontId="71" fillId="29" borderId="81" xfId="0" applyFont="1" applyFill="1" applyBorder="1" applyAlignment="1">
      <alignment horizontal="center" vertical="center"/>
    </xf>
    <xf numFmtId="0" fontId="71" fillId="29" borderId="77" xfId="0" applyFont="1" applyFill="1" applyBorder="1" applyAlignment="1">
      <alignment horizontal="center" vertical="center"/>
    </xf>
    <xf numFmtId="0" fontId="77" fillId="29" borderId="24" xfId="0" applyFont="1" applyFill="1" applyBorder="1" applyAlignment="1">
      <alignment horizontal="center" vertical="center"/>
    </xf>
    <xf numFmtId="0" fontId="77" fillId="29" borderId="25" xfId="0" applyFont="1" applyFill="1" applyBorder="1" applyAlignment="1">
      <alignment horizontal="center" vertical="center"/>
    </xf>
    <xf numFmtId="0" fontId="77" fillId="29" borderId="64" xfId="0" applyFont="1" applyFill="1" applyBorder="1" applyAlignment="1">
      <alignment horizontal="center" vertical="center"/>
    </xf>
    <xf numFmtId="0" fontId="77" fillId="29" borderId="16" xfId="0" applyFont="1" applyFill="1" applyBorder="1" applyAlignment="1">
      <alignment horizontal="center" vertical="center"/>
    </xf>
    <xf numFmtId="0" fontId="77" fillId="29" borderId="17" xfId="0" applyFont="1" applyFill="1" applyBorder="1" applyAlignment="1">
      <alignment horizontal="center" vertical="center"/>
    </xf>
    <xf numFmtId="0" fontId="77" fillId="29" borderId="18" xfId="0" applyFont="1" applyFill="1" applyBorder="1" applyAlignment="1">
      <alignment horizontal="center" vertical="center"/>
    </xf>
    <xf numFmtId="0" fontId="68" fillId="29" borderId="24" xfId="0" applyFont="1" applyFill="1" applyBorder="1" applyAlignment="1">
      <alignment horizontal="center"/>
    </xf>
    <xf numFmtId="0" fontId="68" fillId="29" borderId="25" xfId="0" applyFont="1" applyFill="1" applyBorder="1" applyAlignment="1">
      <alignment horizontal="center"/>
    </xf>
    <xf numFmtId="0" fontId="68" fillId="29" borderId="64" xfId="0" applyFont="1" applyFill="1" applyBorder="1" applyAlignment="1">
      <alignment horizontal="center"/>
    </xf>
    <xf numFmtId="0" fontId="71" fillId="29" borderId="35" xfId="0" applyFont="1" applyFill="1" applyBorder="1" applyAlignment="1">
      <alignment horizontal="center" vertical="center"/>
    </xf>
    <xf numFmtId="0" fontId="71" fillId="29" borderId="68" xfId="0" applyFont="1" applyFill="1" applyBorder="1" applyAlignment="1">
      <alignment horizontal="center" vertical="center"/>
    </xf>
    <xf numFmtId="0" fontId="71" fillId="29" borderId="39" xfId="0" applyFont="1" applyFill="1" applyBorder="1" applyAlignment="1">
      <alignment horizontal="center" vertical="center"/>
    </xf>
    <xf numFmtId="0" fontId="75" fillId="29" borderId="61" xfId="0" applyFont="1" applyFill="1" applyBorder="1" applyAlignment="1">
      <alignment horizontal="center" vertical="center"/>
    </xf>
    <xf numFmtId="0" fontId="75" fillId="29" borderId="62" xfId="0" applyFont="1" applyFill="1" applyBorder="1" applyAlignment="1">
      <alignment horizontal="center" vertical="center"/>
    </xf>
    <xf numFmtId="0" fontId="75" fillId="29" borderId="63" xfId="0" applyFont="1" applyFill="1" applyBorder="1" applyAlignment="1">
      <alignment horizontal="center" vertical="center"/>
    </xf>
    <xf numFmtId="0" fontId="75" fillId="29" borderId="18" xfId="0" applyFont="1" applyFill="1" applyBorder="1" applyAlignment="1">
      <alignment horizontal="center" vertical="center"/>
    </xf>
    <xf numFmtId="0" fontId="75" fillId="29" borderId="55" xfId="0" applyFont="1" applyFill="1" applyBorder="1" applyAlignment="1">
      <alignment horizontal="center" vertical="center"/>
    </xf>
    <xf numFmtId="0" fontId="75" fillId="29" borderId="57" xfId="0" applyFont="1" applyFill="1" applyBorder="1" applyAlignment="1">
      <alignment horizontal="center" vertical="center"/>
    </xf>
    <xf numFmtId="0" fontId="71" fillId="29" borderId="50" xfId="0" applyFont="1" applyFill="1" applyBorder="1" applyAlignment="1">
      <alignment horizontal="center" vertical="center"/>
    </xf>
    <xf numFmtId="0" fontId="71" fillId="29" borderId="0" xfId="0" applyFont="1" applyFill="1" applyAlignment="1">
      <alignment horizontal="center" vertical="center"/>
    </xf>
    <xf numFmtId="0" fontId="71" fillId="29" borderId="17" xfId="0" applyFont="1" applyFill="1" applyBorder="1" applyAlignment="1">
      <alignment horizontal="center" vertical="center"/>
    </xf>
    <xf numFmtId="0" fontId="69" fillId="30" borderId="35" xfId="0" applyFont="1" applyFill="1" applyBorder="1" applyAlignment="1">
      <alignment horizontal="center" vertical="center"/>
    </xf>
    <xf numFmtId="0" fontId="69" fillId="30" borderId="68" xfId="0" applyFont="1" applyFill="1" applyBorder="1" applyAlignment="1">
      <alignment horizontal="center" vertical="center"/>
    </xf>
    <xf numFmtId="0" fontId="77" fillId="29" borderId="26" xfId="0" applyFont="1" applyFill="1" applyBorder="1" applyAlignment="1">
      <alignment horizontal="center" vertical="center"/>
    </xf>
    <xf numFmtId="0" fontId="69" fillId="29" borderId="50" xfId="0" applyFont="1" applyFill="1" applyBorder="1" applyAlignment="1">
      <alignment horizontal="center" vertical="center"/>
    </xf>
    <xf numFmtId="0" fontId="69" fillId="29" borderId="0" xfId="0" applyFont="1" applyFill="1" applyAlignment="1">
      <alignment horizontal="center" vertical="center"/>
    </xf>
  </cellXfs>
  <cellStyles count="958">
    <cellStyle name="_x0004_" xfId="5" xr:uid="{00000000-0005-0000-0000-000000000000}"/>
    <cellStyle name="_ET_STYLE_NoName_00_" xfId="6" xr:uid="{00000000-0005-0000-0000-000001000000}"/>
    <cellStyle name="20% - 强调文字颜色 1 10" xfId="7" xr:uid="{00000000-0005-0000-0000-000002000000}"/>
    <cellStyle name="20% - 强调文字颜色 1 10 2" xfId="8" xr:uid="{00000000-0005-0000-0000-000003000000}"/>
    <cellStyle name="20% - 强调文字颜色 1 11" xfId="9" xr:uid="{00000000-0005-0000-0000-000004000000}"/>
    <cellStyle name="20% - 强调文字颜色 1 2" xfId="10" xr:uid="{00000000-0005-0000-0000-000005000000}"/>
    <cellStyle name="20% - 强调文字颜色 1 2 2" xfId="11" xr:uid="{00000000-0005-0000-0000-000006000000}"/>
    <cellStyle name="20% - 强调文字颜色 1 3" xfId="12" xr:uid="{00000000-0005-0000-0000-000007000000}"/>
    <cellStyle name="20% - 强调文字颜色 1 3 2" xfId="13" xr:uid="{00000000-0005-0000-0000-000008000000}"/>
    <cellStyle name="20% - 强调文字颜色 1 4" xfId="14" xr:uid="{00000000-0005-0000-0000-000009000000}"/>
    <cellStyle name="20% - 强调文字颜色 1 4 2" xfId="15" xr:uid="{00000000-0005-0000-0000-00000A000000}"/>
    <cellStyle name="20% - 强调文字颜色 1 5" xfId="16" xr:uid="{00000000-0005-0000-0000-00000B000000}"/>
    <cellStyle name="20% - 强调文字颜色 1 5 2" xfId="17" xr:uid="{00000000-0005-0000-0000-00000C000000}"/>
    <cellStyle name="20% - 强调文字颜色 1 6" xfId="18" xr:uid="{00000000-0005-0000-0000-00000D000000}"/>
    <cellStyle name="20% - 强调文字颜色 1 6 2" xfId="19" xr:uid="{00000000-0005-0000-0000-00000E000000}"/>
    <cellStyle name="20% - 强调文字颜色 1 7" xfId="20" xr:uid="{00000000-0005-0000-0000-00000F000000}"/>
    <cellStyle name="20% - 强调文字颜色 1 7 2" xfId="21" xr:uid="{00000000-0005-0000-0000-000010000000}"/>
    <cellStyle name="20% - 强调文字颜色 1 8" xfId="22" xr:uid="{00000000-0005-0000-0000-000011000000}"/>
    <cellStyle name="20% - 强调文字颜色 1 8 2" xfId="23" xr:uid="{00000000-0005-0000-0000-000012000000}"/>
    <cellStyle name="20% - 强调文字颜色 1 9" xfId="24" xr:uid="{00000000-0005-0000-0000-000013000000}"/>
    <cellStyle name="20% - 强调文字颜色 1 9 2" xfId="25" xr:uid="{00000000-0005-0000-0000-000014000000}"/>
    <cellStyle name="20% - 强调文字颜色 2 10" xfId="26" xr:uid="{00000000-0005-0000-0000-000015000000}"/>
    <cellStyle name="20% - 强调文字颜色 2 10 2" xfId="27" xr:uid="{00000000-0005-0000-0000-000016000000}"/>
    <cellStyle name="20% - 强调文字颜色 2 11" xfId="28" xr:uid="{00000000-0005-0000-0000-000017000000}"/>
    <cellStyle name="20% - 强调文字颜色 2 2" xfId="29" xr:uid="{00000000-0005-0000-0000-000018000000}"/>
    <cellStyle name="20% - 强调文字颜色 2 2 2" xfId="30" xr:uid="{00000000-0005-0000-0000-000019000000}"/>
    <cellStyle name="20% - 强调文字颜色 2 3" xfId="31" xr:uid="{00000000-0005-0000-0000-00001A000000}"/>
    <cellStyle name="20% - 强调文字颜色 2 3 2" xfId="32" xr:uid="{00000000-0005-0000-0000-00001B000000}"/>
    <cellStyle name="20% - 强调文字颜色 2 4" xfId="33" xr:uid="{00000000-0005-0000-0000-00001C000000}"/>
    <cellStyle name="20% - 强调文字颜色 2 4 2" xfId="34" xr:uid="{00000000-0005-0000-0000-00001D000000}"/>
    <cellStyle name="20% - 强调文字颜色 2 5" xfId="35" xr:uid="{00000000-0005-0000-0000-00001E000000}"/>
    <cellStyle name="20% - 强调文字颜色 2 5 2" xfId="36" xr:uid="{00000000-0005-0000-0000-00001F000000}"/>
    <cellStyle name="20% - 强调文字颜色 2 6" xfId="37" xr:uid="{00000000-0005-0000-0000-000020000000}"/>
    <cellStyle name="20% - 强调文字颜色 2 6 2" xfId="38" xr:uid="{00000000-0005-0000-0000-000021000000}"/>
    <cellStyle name="20% - 强调文字颜色 2 7" xfId="39" xr:uid="{00000000-0005-0000-0000-000022000000}"/>
    <cellStyle name="20% - 强调文字颜色 2 7 2" xfId="40" xr:uid="{00000000-0005-0000-0000-000023000000}"/>
    <cellStyle name="20% - 强调文字颜色 2 8" xfId="41" xr:uid="{00000000-0005-0000-0000-000024000000}"/>
    <cellStyle name="20% - 强调文字颜色 2 8 2" xfId="42" xr:uid="{00000000-0005-0000-0000-000025000000}"/>
    <cellStyle name="20% - 强调文字颜色 2 9" xfId="43" xr:uid="{00000000-0005-0000-0000-000026000000}"/>
    <cellStyle name="20% - 强调文字颜色 2 9 2" xfId="44" xr:uid="{00000000-0005-0000-0000-000027000000}"/>
    <cellStyle name="20% - 强调文字颜色 3 10" xfId="45" xr:uid="{00000000-0005-0000-0000-000028000000}"/>
    <cellStyle name="20% - 强调文字颜色 3 10 2" xfId="46" xr:uid="{00000000-0005-0000-0000-000029000000}"/>
    <cellStyle name="20% - 强调文字颜色 3 11" xfId="47" xr:uid="{00000000-0005-0000-0000-00002A000000}"/>
    <cellStyle name="20% - 强调文字颜色 3 2" xfId="48" xr:uid="{00000000-0005-0000-0000-00002B000000}"/>
    <cellStyle name="20% - 强调文字颜色 3 2 2" xfId="49" xr:uid="{00000000-0005-0000-0000-00002C000000}"/>
    <cellStyle name="20% - 强调文字颜色 3 3" xfId="50" xr:uid="{00000000-0005-0000-0000-00002D000000}"/>
    <cellStyle name="20% - 强调文字颜色 3 3 2" xfId="51" xr:uid="{00000000-0005-0000-0000-00002E000000}"/>
    <cellStyle name="20% - 强调文字颜色 3 4" xfId="52" xr:uid="{00000000-0005-0000-0000-00002F000000}"/>
    <cellStyle name="20% - 强调文字颜色 3 4 2" xfId="53" xr:uid="{00000000-0005-0000-0000-000030000000}"/>
    <cellStyle name="20% - 强调文字颜色 3 5" xfId="54" xr:uid="{00000000-0005-0000-0000-000031000000}"/>
    <cellStyle name="20% - 强调文字颜色 3 5 2" xfId="55" xr:uid="{00000000-0005-0000-0000-000032000000}"/>
    <cellStyle name="20% - 强调文字颜色 3 6" xfId="56" xr:uid="{00000000-0005-0000-0000-000033000000}"/>
    <cellStyle name="20% - 强调文字颜色 3 6 2" xfId="57" xr:uid="{00000000-0005-0000-0000-000034000000}"/>
    <cellStyle name="20% - 强调文字颜色 3 7" xfId="58" xr:uid="{00000000-0005-0000-0000-000035000000}"/>
    <cellStyle name="20% - 强调文字颜色 3 7 2" xfId="59" xr:uid="{00000000-0005-0000-0000-000036000000}"/>
    <cellStyle name="20% - 强调文字颜色 3 8" xfId="60" xr:uid="{00000000-0005-0000-0000-000037000000}"/>
    <cellStyle name="20% - 强调文字颜色 3 8 2" xfId="61" xr:uid="{00000000-0005-0000-0000-000038000000}"/>
    <cellStyle name="20% - 强调文字颜色 3 9" xfId="62" xr:uid="{00000000-0005-0000-0000-000039000000}"/>
    <cellStyle name="20% - 强调文字颜色 3 9 2" xfId="63" xr:uid="{00000000-0005-0000-0000-00003A000000}"/>
    <cellStyle name="20% - 强调文字颜色 4 10" xfId="64" xr:uid="{00000000-0005-0000-0000-00003B000000}"/>
    <cellStyle name="20% - 强调文字颜色 4 10 2" xfId="65" xr:uid="{00000000-0005-0000-0000-00003C000000}"/>
    <cellStyle name="20% - 强调文字颜色 4 11" xfId="66" xr:uid="{00000000-0005-0000-0000-00003D000000}"/>
    <cellStyle name="20% - 强调文字颜色 4 2" xfId="67" xr:uid="{00000000-0005-0000-0000-00003E000000}"/>
    <cellStyle name="20% - 强调文字颜色 4 2 2" xfId="68" xr:uid="{00000000-0005-0000-0000-00003F000000}"/>
    <cellStyle name="20% - 强调文字颜色 4 3" xfId="69" xr:uid="{00000000-0005-0000-0000-000040000000}"/>
    <cellStyle name="20% - 强调文字颜色 4 3 2" xfId="70" xr:uid="{00000000-0005-0000-0000-000041000000}"/>
    <cellStyle name="20% - 强调文字颜色 4 4" xfId="71" xr:uid="{00000000-0005-0000-0000-000042000000}"/>
    <cellStyle name="20% - 强调文字颜色 4 4 2" xfId="72" xr:uid="{00000000-0005-0000-0000-000043000000}"/>
    <cellStyle name="20% - 强调文字颜色 4 5" xfId="73" xr:uid="{00000000-0005-0000-0000-000044000000}"/>
    <cellStyle name="20% - 强调文字颜色 4 5 2" xfId="74" xr:uid="{00000000-0005-0000-0000-000045000000}"/>
    <cellStyle name="20% - 强调文字颜色 4 6" xfId="75" xr:uid="{00000000-0005-0000-0000-000046000000}"/>
    <cellStyle name="20% - 强调文字颜色 4 6 2" xfId="76" xr:uid="{00000000-0005-0000-0000-000047000000}"/>
    <cellStyle name="20% - 强调文字颜色 4 7" xfId="77" xr:uid="{00000000-0005-0000-0000-000048000000}"/>
    <cellStyle name="20% - 强调文字颜色 4 7 2" xfId="78" xr:uid="{00000000-0005-0000-0000-000049000000}"/>
    <cellStyle name="20% - 强调文字颜色 4 8" xfId="79" xr:uid="{00000000-0005-0000-0000-00004A000000}"/>
    <cellStyle name="20% - 强调文字颜色 4 8 2" xfId="80" xr:uid="{00000000-0005-0000-0000-00004B000000}"/>
    <cellStyle name="20% - 强调文字颜色 4 9" xfId="81" xr:uid="{00000000-0005-0000-0000-00004C000000}"/>
    <cellStyle name="20% - 强调文字颜色 4 9 2" xfId="82" xr:uid="{00000000-0005-0000-0000-00004D000000}"/>
    <cellStyle name="20% - 强调文字颜色 5 10" xfId="83" xr:uid="{00000000-0005-0000-0000-00004E000000}"/>
    <cellStyle name="20% - 强调文字颜色 5 10 2" xfId="84" xr:uid="{00000000-0005-0000-0000-00004F000000}"/>
    <cellStyle name="20% - 强调文字颜色 5 11" xfId="85" xr:uid="{00000000-0005-0000-0000-000050000000}"/>
    <cellStyle name="20% - 强调文字颜色 5 2" xfId="86" xr:uid="{00000000-0005-0000-0000-000051000000}"/>
    <cellStyle name="20% - 强调文字颜色 5 2 2" xfId="87" xr:uid="{00000000-0005-0000-0000-000052000000}"/>
    <cellStyle name="20% - 强调文字颜色 5 3" xfId="88" xr:uid="{00000000-0005-0000-0000-000053000000}"/>
    <cellStyle name="20% - 强调文字颜色 5 3 2" xfId="89" xr:uid="{00000000-0005-0000-0000-000054000000}"/>
    <cellStyle name="20% - 强调文字颜色 5 4" xfId="90" xr:uid="{00000000-0005-0000-0000-000055000000}"/>
    <cellStyle name="20% - 强调文字颜色 5 4 2" xfId="91" xr:uid="{00000000-0005-0000-0000-000056000000}"/>
    <cellStyle name="20% - 强调文字颜色 5 5" xfId="92" xr:uid="{00000000-0005-0000-0000-000057000000}"/>
    <cellStyle name="20% - 强调文字颜色 5 5 2" xfId="93" xr:uid="{00000000-0005-0000-0000-000058000000}"/>
    <cellStyle name="20% - 强调文字颜色 5 6" xfId="94" xr:uid="{00000000-0005-0000-0000-000059000000}"/>
    <cellStyle name="20% - 强调文字颜色 5 6 2" xfId="95" xr:uid="{00000000-0005-0000-0000-00005A000000}"/>
    <cellStyle name="20% - 强调文字颜色 5 7" xfId="96" xr:uid="{00000000-0005-0000-0000-00005B000000}"/>
    <cellStyle name="20% - 强调文字颜色 5 7 2" xfId="97" xr:uid="{00000000-0005-0000-0000-00005C000000}"/>
    <cellStyle name="20% - 强调文字颜色 5 8" xfId="98" xr:uid="{00000000-0005-0000-0000-00005D000000}"/>
    <cellStyle name="20% - 强调文字颜色 5 8 2" xfId="99" xr:uid="{00000000-0005-0000-0000-00005E000000}"/>
    <cellStyle name="20% - 强调文字颜色 5 9" xfId="100" xr:uid="{00000000-0005-0000-0000-00005F000000}"/>
    <cellStyle name="20% - 强调文字颜色 5 9 2" xfId="101" xr:uid="{00000000-0005-0000-0000-000060000000}"/>
    <cellStyle name="20% - 强调文字颜色 6 10" xfId="102" xr:uid="{00000000-0005-0000-0000-000061000000}"/>
    <cellStyle name="20% - 强调文字颜色 6 10 2" xfId="103" xr:uid="{00000000-0005-0000-0000-000062000000}"/>
    <cellStyle name="20% - 强调文字颜色 6 11" xfId="104" xr:uid="{00000000-0005-0000-0000-000063000000}"/>
    <cellStyle name="20% - 强调文字颜色 6 2" xfId="105" xr:uid="{00000000-0005-0000-0000-000064000000}"/>
    <cellStyle name="20% - 强调文字颜色 6 2 2" xfId="106" xr:uid="{00000000-0005-0000-0000-000065000000}"/>
    <cellStyle name="20% - 强调文字颜色 6 3" xfId="107" xr:uid="{00000000-0005-0000-0000-000066000000}"/>
    <cellStyle name="20% - 强调文字颜色 6 3 2" xfId="108" xr:uid="{00000000-0005-0000-0000-000067000000}"/>
    <cellStyle name="20% - 强调文字颜色 6 4" xfId="109" xr:uid="{00000000-0005-0000-0000-000068000000}"/>
    <cellStyle name="20% - 强调文字颜色 6 4 2" xfId="110" xr:uid="{00000000-0005-0000-0000-000069000000}"/>
    <cellStyle name="20% - 强调文字颜色 6 5" xfId="111" xr:uid="{00000000-0005-0000-0000-00006A000000}"/>
    <cellStyle name="20% - 强调文字颜色 6 5 2" xfId="112" xr:uid="{00000000-0005-0000-0000-00006B000000}"/>
    <cellStyle name="20% - 强调文字颜色 6 6" xfId="113" xr:uid="{00000000-0005-0000-0000-00006C000000}"/>
    <cellStyle name="20% - 强调文字颜色 6 6 2" xfId="114" xr:uid="{00000000-0005-0000-0000-00006D000000}"/>
    <cellStyle name="20% - 强调文字颜色 6 7" xfId="115" xr:uid="{00000000-0005-0000-0000-00006E000000}"/>
    <cellStyle name="20% - 强调文字颜色 6 7 2" xfId="116" xr:uid="{00000000-0005-0000-0000-00006F000000}"/>
    <cellStyle name="20% - 强调文字颜色 6 8" xfId="117" xr:uid="{00000000-0005-0000-0000-000070000000}"/>
    <cellStyle name="20% - 强调文字颜色 6 8 2" xfId="118" xr:uid="{00000000-0005-0000-0000-000071000000}"/>
    <cellStyle name="20% - 强调文字颜色 6 9" xfId="119" xr:uid="{00000000-0005-0000-0000-000072000000}"/>
    <cellStyle name="20% - 强调文字颜色 6 9 2" xfId="120" xr:uid="{00000000-0005-0000-0000-000073000000}"/>
    <cellStyle name="20% - 輔色1" xfId="121" xr:uid="{00000000-0005-0000-0000-000074000000}"/>
    <cellStyle name="20% - 輔色2" xfId="122" xr:uid="{00000000-0005-0000-0000-000075000000}"/>
    <cellStyle name="20% - 輔色3" xfId="123" xr:uid="{00000000-0005-0000-0000-000076000000}"/>
    <cellStyle name="20% - 輔色4" xfId="124" xr:uid="{00000000-0005-0000-0000-000077000000}"/>
    <cellStyle name="20% - 輔色5" xfId="125" xr:uid="{00000000-0005-0000-0000-000078000000}"/>
    <cellStyle name="20% - 輔色6" xfId="126" xr:uid="{00000000-0005-0000-0000-000079000000}"/>
    <cellStyle name="32B12" xfId="127" xr:uid="{00000000-0005-0000-0000-00007A000000}"/>
    <cellStyle name="40% - 强调文字颜色 1 10" xfId="128" xr:uid="{00000000-0005-0000-0000-00007B000000}"/>
    <cellStyle name="40% - 强调文字颜色 1 10 2" xfId="129" xr:uid="{00000000-0005-0000-0000-00007C000000}"/>
    <cellStyle name="40% - 强调文字颜色 1 11" xfId="130" xr:uid="{00000000-0005-0000-0000-00007D000000}"/>
    <cellStyle name="40% - 强调文字颜色 1 2" xfId="131" xr:uid="{00000000-0005-0000-0000-00007E000000}"/>
    <cellStyle name="40% - 强调文字颜色 1 2 2" xfId="132" xr:uid="{00000000-0005-0000-0000-00007F000000}"/>
    <cellStyle name="40% - 强调文字颜色 1 3" xfId="133" xr:uid="{00000000-0005-0000-0000-000080000000}"/>
    <cellStyle name="40% - 强调文字颜色 1 3 2" xfId="134" xr:uid="{00000000-0005-0000-0000-000081000000}"/>
    <cellStyle name="40% - 强调文字颜色 1 4" xfId="135" xr:uid="{00000000-0005-0000-0000-000082000000}"/>
    <cellStyle name="40% - 强调文字颜色 1 4 2" xfId="136" xr:uid="{00000000-0005-0000-0000-000083000000}"/>
    <cellStyle name="40% - 强调文字颜色 1 5" xfId="137" xr:uid="{00000000-0005-0000-0000-000084000000}"/>
    <cellStyle name="40% - 强调文字颜色 1 5 2" xfId="138" xr:uid="{00000000-0005-0000-0000-000085000000}"/>
    <cellStyle name="40% - 强调文字颜色 1 6" xfId="139" xr:uid="{00000000-0005-0000-0000-000086000000}"/>
    <cellStyle name="40% - 强调文字颜色 1 6 2" xfId="140" xr:uid="{00000000-0005-0000-0000-000087000000}"/>
    <cellStyle name="40% - 强调文字颜色 1 7" xfId="141" xr:uid="{00000000-0005-0000-0000-000088000000}"/>
    <cellStyle name="40% - 强调文字颜色 1 7 2" xfId="142" xr:uid="{00000000-0005-0000-0000-000089000000}"/>
    <cellStyle name="40% - 强调文字颜色 1 8" xfId="143" xr:uid="{00000000-0005-0000-0000-00008A000000}"/>
    <cellStyle name="40% - 强调文字颜色 1 8 2" xfId="144" xr:uid="{00000000-0005-0000-0000-00008B000000}"/>
    <cellStyle name="40% - 强调文字颜色 1 9" xfId="145" xr:uid="{00000000-0005-0000-0000-00008C000000}"/>
    <cellStyle name="40% - 强调文字颜色 1 9 2" xfId="146" xr:uid="{00000000-0005-0000-0000-00008D000000}"/>
    <cellStyle name="40% - 强调文字颜色 2 10" xfId="147" xr:uid="{00000000-0005-0000-0000-00008E000000}"/>
    <cellStyle name="40% - 强调文字颜色 2 10 2" xfId="148" xr:uid="{00000000-0005-0000-0000-00008F000000}"/>
    <cellStyle name="40% - 强调文字颜色 2 11" xfId="149" xr:uid="{00000000-0005-0000-0000-000090000000}"/>
    <cellStyle name="40% - 强调文字颜色 2 2" xfId="150" xr:uid="{00000000-0005-0000-0000-000091000000}"/>
    <cellStyle name="40% - 强调文字颜色 2 2 2" xfId="151" xr:uid="{00000000-0005-0000-0000-000092000000}"/>
    <cellStyle name="40% - 强调文字颜色 2 3" xfId="152" xr:uid="{00000000-0005-0000-0000-000093000000}"/>
    <cellStyle name="40% - 强调文字颜色 2 3 2" xfId="153" xr:uid="{00000000-0005-0000-0000-000094000000}"/>
    <cellStyle name="40% - 强调文字颜色 2 4" xfId="154" xr:uid="{00000000-0005-0000-0000-000095000000}"/>
    <cellStyle name="40% - 强调文字颜色 2 4 2" xfId="155" xr:uid="{00000000-0005-0000-0000-000096000000}"/>
    <cellStyle name="40% - 强调文字颜色 2 5" xfId="156" xr:uid="{00000000-0005-0000-0000-000097000000}"/>
    <cellStyle name="40% - 强调文字颜色 2 5 2" xfId="157" xr:uid="{00000000-0005-0000-0000-000098000000}"/>
    <cellStyle name="40% - 强调文字颜色 2 6" xfId="158" xr:uid="{00000000-0005-0000-0000-000099000000}"/>
    <cellStyle name="40% - 强调文字颜色 2 6 2" xfId="159" xr:uid="{00000000-0005-0000-0000-00009A000000}"/>
    <cellStyle name="40% - 强调文字颜色 2 7" xfId="160" xr:uid="{00000000-0005-0000-0000-00009B000000}"/>
    <cellStyle name="40% - 强调文字颜色 2 7 2" xfId="161" xr:uid="{00000000-0005-0000-0000-00009C000000}"/>
    <cellStyle name="40% - 强调文字颜色 2 8" xfId="162" xr:uid="{00000000-0005-0000-0000-00009D000000}"/>
    <cellStyle name="40% - 强调文字颜色 2 8 2" xfId="163" xr:uid="{00000000-0005-0000-0000-00009E000000}"/>
    <cellStyle name="40% - 强调文字颜色 2 9" xfId="164" xr:uid="{00000000-0005-0000-0000-00009F000000}"/>
    <cellStyle name="40% - 强调文字颜色 2 9 2" xfId="165" xr:uid="{00000000-0005-0000-0000-0000A0000000}"/>
    <cellStyle name="40% - 强调文字颜色 3 10" xfId="166" xr:uid="{00000000-0005-0000-0000-0000A1000000}"/>
    <cellStyle name="40% - 强调文字颜色 3 10 2" xfId="167" xr:uid="{00000000-0005-0000-0000-0000A2000000}"/>
    <cellStyle name="40% - 强调文字颜色 3 11" xfId="168" xr:uid="{00000000-0005-0000-0000-0000A3000000}"/>
    <cellStyle name="40% - 强调文字颜色 3 2" xfId="169" xr:uid="{00000000-0005-0000-0000-0000A4000000}"/>
    <cellStyle name="40% - 强调文字颜色 3 2 2" xfId="170" xr:uid="{00000000-0005-0000-0000-0000A5000000}"/>
    <cellStyle name="40% - 强调文字颜色 3 3" xfId="171" xr:uid="{00000000-0005-0000-0000-0000A6000000}"/>
    <cellStyle name="40% - 强调文字颜色 3 3 2" xfId="172" xr:uid="{00000000-0005-0000-0000-0000A7000000}"/>
    <cellStyle name="40% - 强调文字颜色 3 4" xfId="173" xr:uid="{00000000-0005-0000-0000-0000A8000000}"/>
    <cellStyle name="40% - 强调文字颜色 3 4 2" xfId="174" xr:uid="{00000000-0005-0000-0000-0000A9000000}"/>
    <cellStyle name="40% - 强调文字颜色 3 5" xfId="175" xr:uid="{00000000-0005-0000-0000-0000AA000000}"/>
    <cellStyle name="40% - 强调文字颜色 3 5 2" xfId="176" xr:uid="{00000000-0005-0000-0000-0000AB000000}"/>
    <cellStyle name="40% - 强调文字颜色 3 6" xfId="177" xr:uid="{00000000-0005-0000-0000-0000AC000000}"/>
    <cellStyle name="40% - 强调文字颜色 3 6 2" xfId="178" xr:uid="{00000000-0005-0000-0000-0000AD000000}"/>
    <cellStyle name="40% - 强调文字颜色 3 7" xfId="179" xr:uid="{00000000-0005-0000-0000-0000AE000000}"/>
    <cellStyle name="40% - 强调文字颜色 3 7 2" xfId="180" xr:uid="{00000000-0005-0000-0000-0000AF000000}"/>
    <cellStyle name="40% - 强调文字颜色 3 8" xfId="181" xr:uid="{00000000-0005-0000-0000-0000B0000000}"/>
    <cellStyle name="40% - 强调文字颜色 3 8 2" xfId="182" xr:uid="{00000000-0005-0000-0000-0000B1000000}"/>
    <cellStyle name="40% - 强调文字颜色 3 9" xfId="183" xr:uid="{00000000-0005-0000-0000-0000B2000000}"/>
    <cellStyle name="40% - 强调文字颜色 3 9 2" xfId="184" xr:uid="{00000000-0005-0000-0000-0000B3000000}"/>
    <cellStyle name="40% - 强调文字颜色 4 10" xfId="185" xr:uid="{00000000-0005-0000-0000-0000B4000000}"/>
    <cellStyle name="40% - 强调文字颜色 4 10 2" xfId="186" xr:uid="{00000000-0005-0000-0000-0000B5000000}"/>
    <cellStyle name="40% - 强调文字颜色 4 11" xfId="187" xr:uid="{00000000-0005-0000-0000-0000B6000000}"/>
    <cellStyle name="40% - 强调文字颜色 4 2" xfId="188" xr:uid="{00000000-0005-0000-0000-0000B7000000}"/>
    <cellStyle name="40% - 强调文字颜色 4 2 2" xfId="189" xr:uid="{00000000-0005-0000-0000-0000B8000000}"/>
    <cellStyle name="40% - 强调文字颜色 4 3" xfId="190" xr:uid="{00000000-0005-0000-0000-0000B9000000}"/>
    <cellStyle name="40% - 强调文字颜色 4 3 2" xfId="191" xr:uid="{00000000-0005-0000-0000-0000BA000000}"/>
    <cellStyle name="40% - 强调文字颜色 4 4" xfId="192" xr:uid="{00000000-0005-0000-0000-0000BB000000}"/>
    <cellStyle name="40% - 强调文字颜色 4 4 2" xfId="193" xr:uid="{00000000-0005-0000-0000-0000BC000000}"/>
    <cellStyle name="40% - 强调文字颜色 4 5" xfId="194" xr:uid="{00000000-0005-0000-0000-0000BD000000}"/>
    <cellStyle name="40% - 强调文字颜色 4 5 2" xfId="195" xr:uid="{00000000-0005-0000-0000-0000BE000000}"/>
    <cellStyle name="40% - 强调文字颜色 4 6" xfId="196" xr:uid="{00000000-0005-0000-0000-0000BF000000}"/>
    <cellStyle name="40% - 强调文字颜色 4 6 2" xfId="197" xr:uid="{00000000-0005-0000-0000-0000C0000000}"/>
    <cellStyle name="40% - 强调文字颜色 4 7" xfId="198" xr:uid="{00000000-0005-0000-0000-0000C1000000}"/>
    <cellStyle name="40% - 强调文字颜色 4 7 2" xfId="199" xr:uid="{00000000-0005-0000-0000-0000C2000000}"/>
    <cellStyle name="40% - 强调文字颜色 4 8" xfId="200" xr:uid="{00000000-0005-0000-0000-0000C3000000}"/>
    <cellStyle name="40% - 强调文字颜色 4 8 2" xfId="201" xr:uid="{00000000-0005-0000-0000-0000C4000000}"/>
    <cellStyle name="40% - 强调文字颜色 4 9" xfId="202" xr:uid="{00000000-0005-0000-0000-0000C5000000}"/>
    <cellStyle name="40% - 强调文字颜色 4 9 2" xfId="203" xr:uid="{00000000-0005-0000-0000-0000C6000000}"/>
    <cellStyle name="40% - 强调文字颜色 5 10" xfId="204" xr:uid="{00000000-0005-0000-0000-0000C7000000}"/>
    <cellStyle name="40% - 强调文字颜色 5 10 2" xfId="205" xr:uid="{00000000-0005-0000-0000-0000C8000000}"/>
    <cellStyle name="40% - 强调文字颜色 5 11" xfId="206" xr:uid="{00000000-0005-0000-0000-0000C9000000}"/>
    <cellStyle name="40% - 强调文字颜色 5 2" xfId="207" xr:uid="{00000000-0005-0000-0000-0000CA000000}"/>
    <cellStyle name="40% - 强调文字颜色 5 2 2" xfId="208" xr:uid="{00000000-0005-0000-0000-0000CB000000}"/>
    <cellStyle name="40% - 强调文字颜色 5 3" xfId="209" xr:uid="{00000000-0005-0000-0000-0000CC000000}"/>
    <cellStyle name="40% - 强调文字颜色 5 3 2" xfId="210" xr:uid="{00000000-0005-0000-0000-0000CD000000}"/>
    <cellStyle name="40% - 强调文字颜色 5 4" xfId="211" xr:uid="{00000000-0005-0000-0000-0000CE000000}"/>
    <cellStyle name="40% - 强调文字颜色 5 4 2" xfId="212" xr:uid="{00000000-0005-0000-0000-0000CF000000}"/>
    <cellStyle name="40% - 强调文字颜色 5 5" xfId="213" xr:uid="{00000000-0005-0000-0000-0000D0000000}"/>
    <cellStyle name="40% - 强调文字颜色 5 5 2" xfId="214" xr:uid="{00000000-0005-0000-0000-0000D1000000}"/>
    <cellStyle name="40% - 强调文字颜色 5 6" xfId="215" xr:uid="{00000000-0005-0000-0000-0000D2000000}"/>
    <cellStyle name="40% - 强调文字颜色 5 6 2" xfId="216" xr:uid="{00000000-0005-0000-0000-0000D3000000}"/>
    <cellStyle name="40% - 强调文字颜色 5 7" xfId="217" xr:uid="{00000000-0005-0000-0000-0000D4000000}"/>
    <cellStyle name="40% - 强调文字颜色 5 7 2" xfId="218" xr:uid="{00000000-0005-0000-0000-0000D5000000}"/>
    <cellStyle name="40% - 强调文字颜色 5 8" xfId="219" xr:uid="{00000000-0005-0000-0000-0000D6000000}"/>
    <cellStyle name="40% - 强调文字颜色 5 8 2" xfId="220" xr:uid="{00000000-0005-0000-0000-0000D7000000}"/>
    <cellStyle name="40% - 强调文字颜色 5 9" xfId="221" xr:uid="{00000000-0005-0000-0000-0000D8000000}"/>
    <cellStyle name="40% - 强调文字颜色 5 9 2" xfId="222" xr:uid="{00000000-0005-0000-0000-0000D9000000}"/>
    <cellStyle name="40% - 强调文字颜色 6 10" xfId="223" xr:uid="{00000000-0005-0000-0000-0000DA000000}"/>
    <cellStyle name="40% - 强调文字颜色 6 10 2" xfId="224" xr:uid="{00000000-0005-0000-0000-0000DB000000}"/>
    <cellStyle name="40% - 强调文字颜色 6 11" xfId="225" xr:uid="{00000000-0005-0000-0000-0000DC000000}"/>
    <cellStyle name="40% - 强调文字颜色 6 2" xfId="226" xr:uid="{00000000-0005-0000-0000-0000DD000000}"/>
    <cellStyle name="40% - 强调文字颜色 6 2 2" xfId="227" xr:uid="{00000000-0005-0000-0000-0000DE000000}"/>
    <cellStyle name="40% - 强调文字颜色 6 3" xfId="228" xr:uid="{00000000-0005-0000-0000-0000DF000000}"/>
    <cellStyle name="40% - 强调文字颜色 6 3 2" xfId="229" xr:uid="{00000000-0005-0000-0000-0000E0000000}"/>
    <cellStyle name="40% - 强调文字颜色 6 4" xfId="230" xr:uid="{00000000-0005-0000-0000-0000E1000000}"/>
    <cellStyle name="40% - 强调文字颜色 6 4 2" xfId="231" xr:uid="{00000000-0005-0000-0000-0000E2000000}"/>
    <cellStyle name="40% - 强调文字颜色 6 5" xfId="232" xr:uid="{00000000-0005-0000-0000-0000E3000000}"/>
    <cellStyle name="40% - 强调文字颜色 6 5 2" xfId="233" xr:uid="{00000000-0005-0000-0000-0000E4000000}"/>
    <cellStyle name="40% - 强调文字颜色 6 6" xfId="234" xr:uid="{00000000-0005-0000-0000-0000E5000000}"/>
    <cellStyle name="40% - 强调文字颜色 6 6 2" xfId="235" xr:uid="{00000000-0005-0000-0000-0000E6000000}"/>
    <cellStyle name="40% - 强调文字颜色 6 7" xfId="236" xr:uid="{00000000-0005-0000-0000-0000E7000000}"/>
    <cellStyle name="40% - 强调文字颜色 6 7 2" xfId="237" xr:uid="{00000000-0005-0000-0000-0000E8000000}"/>
    <cellStyle name="40% - 强调文字颜色 6 8" xfId="238" xr:uid="{00000000-0005-0000-0000-0000E9000000}"/>
    <cellStyle name="40% - 强调文字颜色 6 8 2" xfId="239" xr:uid="{00000000-0005-0000-0000-0000EA000000}"/>
    <cellStyle name="40% - 强调文字颜色 6 9" xfId="240" xr:uid="{00000000-0005-0000-0000-0000EB000000}"/>
    <cellStyle name="40% - 强调文字颜色 6 9 2" xfId="241" xr:uid="{00000000-0005-0000-0000-0000EC000000}"/>
    <cellStyle name="40% - 輔色1" xfId="242" xr:uid="{00000000-0005-0000-0000-0000ED000000}"/>
    <cellStyle name="40% - 輔色2" xfId="243" xr:uid="{00000000-0005-0000-0000-0000EE000000}"/>
    <cellStyle name="40% - 輔色3" xfId="244" xr:uid="{00000000-0005-0000-0000-0000EF000000}"/>
    <cellStyle name="40% - 輔色4" xfId="245" xr:uid="{00000000-0005-0000-0000-0000F0000000}"/>
    <cellStyle name="40% - 輔色5" xfId="246" xr:uid="{00000000-0005-0000-0000-0000F1000000}"/>
    <cellStyle name="40% - 輔色6" xfId="247" xr:uid="{00000000-0005-0000-0000-0000F2000000}"/>
    <cellStyle name="60% - 强调文字颜色 1 10" xfId="248" xr:uid="{00000000-0005-0000-0000-0000F3000000}"/>
    <cellStyle name="60% - 强调文字颜色 1 10 2" xfId="249" xr:uid="{00000000-0005-0000-0000-0000F4000000}"/>
    <cellStyle name="60% - 强调文字颜色 1 11" xfId="250" xr:uid="{00000000-0005-0000-0000-0000F5000000}"/>
    <cellStyle name="60% - 强调文字颜色 1 2" xfId="251" xr:uid="{00000000-0005-0000-0000-0000F6000000}"/>
    <cellStyle name="60% - 强调文字颜色 1 2 2" xfId="252" xr:uid="{00000000-0005-0000-0000-0000F7000000}"/>
    <cellStyle name="60% - 强调文字颜色 1 3" xfId="253" xr:uid="{00000000-0005-0000-0000-0000F8000000}"/>
    <cellStyle name="60% - 强调文字颜色 1 3 2" xfId="254" xr:uid="{00000000-0005-0000-0000-0000F9000000}"/>
    <cellStyle name="60% - 强调文字颜色 1 4" xfId="255" xr:uid="{00000000-0005-0000-0000-0000FA000000}"/>
    <cellStyle name="60% - 强调文字颜色 1 4 2" xfId="256" xr:uid="{00000000-0005-0000-0000-0000FB000000}"/>
    <cellStyle name="60% - 强调文字颜色 1 5" xfId="257" xr:uid="{00000000-0005-0000-0000-0000FC000000}"/>
    <cellStyle name="60% - 强调文字颜色 1 5 2" xfId="258" xr:uid="{00000000-0005-0000-0000-0000FD000000}"/>
    <cellStyle name="60% - 强调文字颜色 1 6" xfId="259" xr:uid="{00000000-0005-0000-0000-0000FE000000}"/>
    <cellStyle name="60% - 强调文字颜色 1 6 2" xfId="260" xr:uid="{00000000-0005-0000-0000-0000FF000000}"/>
    <cellStyle name="60% - 强调文字颜色 1 7" xfId="261" xr:uid="{00000000-0005-0000-0000-000000010000}"/>
    <cellStyle name="60% - 强调文字颜色 1 7 2" xfId="262" xr:uid="{00000000-0005-0000-0000-000001010000}"/>
    <cellStyle name="60% - 强调文字颜色 1 8" xfId="263" xr:uid="{00000000-0005-0000-0000-000002010000}"/>
    <cellStyle name="60% - 强调文字颜色 1 8 2" xfId="264" xr:uid="{00000000-0005-0000-0000-000003010000}"/>
    <cellStyle name="60% - 强调文字颜色 1 9" xfId="265" xr:uid="{00000000-0005-0000-0000-000004010000}"/>
    <cellStyle name="60% - 强调文字颜色 1 9 2" xfId="266" xr:uid="{00000000-0005-0000-0000-000005010000}"/>
    <cellStyle name="60% - 强调文字颜色 2 10" xfId="267" xr:uid="{00000000-0005-0000-0000-000006010000}"/>
    <cellStyle name="60% - 强调文字颜色 2 10 2" xfId="268" xr:uid="{00000000-0005-0000-0000-000007010000}"/>
    <cellStyle name="60% - 强调文字颜色 2 11" xfId="269" xr:uid="{00000000-0005-0000-0000-000008010000}"/>
    <cellStyle name="60% - 强调文字颜色 2 2" xfId="270" xr:uid="{00000000-0005-0000-0000-000009010000}"/>
    <cellStyle name="60% - 强调文字颜色 2 2 2" xfId="271" xr:uid="{00000000-0005-0000-0000-00000A010000}"/>
    <cellStyle name="60% - 强调文字颜色 2 3" xfId="272" xr:uid="{00000000-0005-0000-0000-00000B010000}"/>
    <cellStyle name="60% - 强调文字颜色 2 3 2" xfId="273" xr:uid="{00000000-0005-0000-0000-00000C010000}"/>
    <cellStyle name="60% - 强调文字颜色 2 4" xfId="274" xr:uid="{00000000-0005-0000-0000-00000D010000}"/>
    <cellStyle name="60% - 强调文字颜色 2 4 2" xfId="275" xr:uid="{00000000-0005-0000-0000-00000E010000}"/>
    <cellStyle name="60% - 强调文字颜色 2 5" xfId="276" xr:uid="{00000000-0005-0000-0000-00000F010000}"/>
    <cellStyle name="60% - 强调文字颜色 2 5 2" xfId="277" xr:uid="{00000000-0005-0000-0000-000010010000}"/>
    <cellStyle name="60% - 强调文字颜色 2 6" xfId="278" xr:uid="{00000000-0005-0000-0000-000011010000}"/>
    <cellStyle name="60% - 强调文字颜色 2 6 2" xfId="279" xr:uid="{00000000-0005-0000-0000-000012010000}"/>
    <cellStyle name="60% - 强调文字颜色 2 7" xfId="280" xr:uid="{00000000-0005-0000-0000-000013010000}"/>
    <cellStyle name="60% - 强调文字颜色 2 7 2" xfId="281" xr:uid="{00000000-0005-0000-0000-000014010000}"/>
    <cellStyle name="60% - 强调文字颜色 2 8" xfId="282" xr:uid="{00000000-0005-0000-0000-000015010000}"/>
    <cellStyle name="60% - 强调文字颜色 2 8 2" xfId="283" xr:uid="{00000000-0005-0000-0000-000016010000}"/>
    <cellStyle name="60% - 强调文字颜色 2 9" xfId="284" xr:uid="{00000000-0005-0000-0000-000017010000}"/>
    <cellStyle name="60% - 强调文字颜色 2 9 2" xfId="285" xr:uid="{00000000-0005-0000-0000-000018010000}"/>
    <cellStyle name="60% - 强调文字颜色 3 10" xfId="286" xr:uid="{00000000-0005-0000-0000-000019010000}"/>
    <cellStyle name="60% - 强调文字颜色 3 10 2" xfId="287" xr:uid="{00000000-0005-0000-0000-00001A010000}"/>
    <cellStyle name="60% - 强调文字颜色 3 11" xfId="288" xr:uid="{00000000-0005-0000-0000-00001B010000}"/>
    <cellStyle name="60% - 强调文字颜色 3 2" xfId="289" xr:uid="{00000000-0005-0000-0000-00001C010000}"/>
    <cellStyle name="60% - 强调文字颜色 3 2 2" xfId="290" xr:uid="{00000000-0005-0000-0000-00001D010000}"/>
    <cellStyle name="60% - 强调文字颜色 3 3" xfId="291" xr:uid="{00000000-0005-0000-0000-00001E010000}"/>
    <cellStyle name="60% - 强调文字颜色 3 3 2" xfId="292" xr:uid="{00000000-0005-0000-0000-00001F010000}"/>
    <cellStyle name="60% - 强调文字颜色 3 4" xfId="293" xr:uid="{00000000-0005-0000-0000-000020010000}"/>
    <cellStyle name="60% - 强调文字颜色 3 4 2" xfId="294" xr:uid="{00000000-0005-0000-0000-000021010000}"/>
    <cellStyle name="60% - 强调文字颜色 3 5" xfId="295" xr:uid="{00000000-0005-0000-0000-000022010000}"/>
    <cellStyle name="60% - 强调文字颜色 3 5 2" xfId="296" xr:uid="{00000000-0005-0000-0000-000023010000}"/>
    <cellStyle name="60% - 强调文字颜色 3 6" xfId="297" xr:uid="{00000000-0005-0000-0000-000024010000}"/>
    <cellStyle name="60% - 强调文字颜色 3 6 2" xfId="298" xr:uid="{00000000-0005-0000-0000-000025010000}"/>
    <cellStyle name="60% - 强调文字颜色 3 7" xfId="299" xr:uid="{00000000-0005-0000-0000-000026010000}"/>
    <cellStyle name="60% - 强调文字颜色 3 7 2" xfId="300" xr:uid="{00000000-0005-0000-0000-000027010000}"/>
    <cellStyle name="60% - 强调文字颜色 3 8" xfId="301" xr:uid="{00000000-0005-0000-0000-000028010000}"/>
    <cellStyle name="60% - 强调文字颜色 3 8 2" xfId="302" xr:uid="{00000000-0005-0000-0000-000029010000}"/>
    <cellStyle name="60% - 强调文字颜色 3 9" xfId="303" xr:uid="{00000000-0005-0000-0000-00002A010000}"/>
    <cellStyle name="60% - 强调文字颜色 3 9 2" xfId="304" xr:uid="{00000000-0005-0000-0000-00002B010000}"/>
    <cellStyle name="60% - 强调文字颜色 4 10" xfId="305" xr:uid="{00000000-0005-0000-0000-00002C010000}"/>
    <cellStyle name="60% - 强调文字颜色 4 10 2" xfId="306" xr:uid="{00000000-0005-0000-0000-00002D010000}"/>
    <cellStyle name="60% - 强调文字颜色 4 11" xfId="307" xr:uid="{00000000-0005-0000-0000-00002E010000}"/>
    <cellStyle name="60% - 强调文字颜色 4 2" xfId="308" xr:uid="{00000000-0005-0000-0000-00002F010000}"/>
    <cellStyle name="60% - 强调文字颜色 4 2 2" xfId="309" xr:uid="{00000000-0005-0000-0000-000030010000}"/>
    <cellStyle name="60% - 强调文字颜色 4 3" xfId="310" xr:uid="{00000000-0005-0000-0000-000031010000}"/>
    <cellStyle name="60% - 强调文字颜色 4 3 2" xfId="311" xr:uid="{00000000-0005-0000-0000-000032010000}"/>
    <cellStyle name="60% - 强调文字颜色 4 4" xfId="312" xr:uid="{00000000-0005-0000-0000-000033010000}"/>
    <cellStyle name="60% - 强调文字颜色 4 4 2" xfId="313" xr:uid="{00000000-0005-0000-0000-000034010000}"/>
    <cellStyle name="60% - 强调文字颜色 4 5" xfId="314" xr:uid="{00000000-0005-0000-0000-000035010000}"/>
    <cellStyle name="60% - 强调文字颜色 4 5 2" xfId="315" xr:uid="{00000000-0005-0000-0000-000036010000}"/>
    <cellStyle name="60% - 强调文字颜色 4 6" xfId="316" xr:uid="{00000000-0005-0000-0000-000037010000}"/>
    <cellStyle name="60% - 强调文字颜色 4 6 2" xfId="317" xr:uid="{00000000-0005-0000-0000-000038010000}"/>
    <cellStyle name="60% - 强调文字颜色 4 7" xfId="318" xr:uid="{00000000-0005-0000-0000-000039010000}"/>
    <cellStyle name="60% - 强调文字颜色 4 7 2" xfId="319" xr:uid="{00000000-0005-0000-0000-00003A010000}"/>
    <cellStyle name="60% - 强调文字颜色 4 8" xfId="320" xr:uid="{00000000-0005-0000-0000-00003B010000}"/>
    <cellStyle name="60% - 强调文字颜色 4 8 2" xfId="321" xr:uid="{00000000-0005-0000-0000-00003C010000}"/>
    <cellStyle name="60% - 强调文字颜色 4 9" xfId="322" xr:uid="{00000000-0005-0000-0000-00003D010000}"/>
    <cellStyle name="60% - 强调文字颜色 4 9 2" xfId="323" xr:uid="{00000000-0005-0000-0000-00003E010000}"/>
    <cellStyle name="60% - 强调文字颜色 5 10" xfId="324" xr:uid="{00000000-0005-0000-0000-00003F010000}"/>
    <cellStyle name="60% - 强调文字颜色 5 10 2" xfId="325" xr:uid="{00000000-0005-0000-0000-000040010000}"/>
    <cellStyle name="60% - 强调文字颜色 5 11" xfId="326" xr:uid="{00000000-0005-0000-0000-000041010000}"/>
    <cellStyle name="60% - 强调文字颜色 5 2" xfId="327" xr:uid="{00000000-0005-0000-0000-000042010000}"/>
    <cellStyle name="60% - 强调文字颜色 5 2 2" xfId="328" xr:uid="{00000000-0005-0000-0000-000043010000}"/>
    <cellStyle name="60% - 强调文字颜色 5 3" xfId="329" xr:uid="{00000000-0005-0000-0000-000044010000}"/>
    <cellStyle name="60% - 强调文字颜色 5 3 2" xfId="330" xr:uid="{00000000-0005-0000-0000-000045010000}"/>
    <cellStyle name="60% - 强调文字颜色 5 4" xfId="331" xr:uid="{00000000-0005-0000-0000-000046010000}"/>
    <cellStyle name="60% - 强调文字颜色 5 4 2" xfId="332" xr:uid="{00000000-0005-0000-0000-000047010000}"/>
    <cellStyle name="60% - 强调文字颜色 5 5" xfId="333" xr:uid="{00000000-0005-0000-0000-000048010000}"/>
    <cellStyle name="60% - 强调文字颜色 5 5 2" xfId="334" xr:uid="{00000000-0005-0000-0000-000049010000}"/>
    <cellStyle name="60% - 强调文字颜色 5 6" xfId="335" xr:uid="{00000000-0005-0000-0000-00004A010000}"/>
    <cellStyle name="60% - 强调文字颜色 5 6 2" xfId="336" xr:uid="{00000000-0005-0000-0000-00004B010000}"/>
    <cellStyle name="60% - 强调文字颜色 5 7" xfId="337" xr:uid="{00000000-0005-0000-0000-00004C010000}"/>
    <cellStyle name="60% - 强调文字颜色 5 7 2" xfId="338" xr:uid="{00000000-0005-0000-0000-00004D010000}"/>
    <cellStyle name="60% - 强调文字颜色 5 8" xfId="339" xr:uid="{00000000-0005-0000-0000-00004E010000}"/>
    <cellStyle name="60% - 强调文字颜色 5 8 2" xfId="340" xr:uid="{00000000-0005-0000-0000-00004F010000}"/>
    <cellStyle name="60% - 强调文字颜色 5 9" xfId="341" xr:uid="{00000000-0005-0000-0000-000050010000}"/>
    <cellStyle name="60% - 强调文字颜色 5 9 2" xfId="342" xr:uid="{00000000-0005-0000-0000-000051010000}"/>
    <cellStyle name="60% - 强调文字颜色 6 10" xfId="343" xr:uid="{00000000-0005-0000-0000-000052010000}"/>
    <cellStyle name="60% - 强调文字颜色 6 10 2" xfId="344" xr:uid="{00000000-0005-0000-0000-000053010000}"/>
    <cellStyle name="60% - 强调文字颜色 6 11" xfId="345" xr:uid="{00000000-0005-0000-0000-000054010000}"/>
    <cellStyle name="60% - 强调文字颜色 6 2" xfId="346" xr:uid="{00000000-0005-0000-0000-000055010000}"/>
    <cellStyle name="60% - 强调文字颜色 6 2 2" xfId="347" xr:uid="{00000000-0005-0000-0000-000056010000}"/>
    <cellStyle name="60% - 强调文字颜色 6 3" xfId="348" xr:uid="{00000000-0005-0000-0000-000057010000}"/>
    <cellStyle name="60% - 强调文字颜色 6 3 2" xfId="349" xr:uid="{00000000-0005-0000-0000-000058010000}"/>
    <cellStyle name="60% - 强调文字颜色 6 4" xfId="350" xr:uid="{00000000-0005-0000-0000-000059010000}"/>
    <cellStyle name="60% - 强调文字颜色 6 4 2" xfId="351" xr:uid="{00000000-0005-0000-0000-00005A010000}"/>
    <cellStyle name="60% - 强调文字颜色 6 5" xfId="352" xr:uid="{00000000-0005-0000-0000-00005B010000}"/>
    <cellStyle name="60% - 强调文字颜色 6 5 2" xfId="353" xr:uid="{00000000-0005-0000-0000-00005C010000}"/>
    <cellStyle name="60% - 强调文字颜色 6 6" xfId="354" xr:uid="{00000000-0005-0000-0000-00005D010000}"/>
    <cellStyle name="60% - 强调文字颜色 6 6 2" xfId="355" xr:uid="{00000000-0005-0000-0000-00005E010000}"/>
    <cellStyle name="60% - 强调文字颜色 6 7" xfId="356" xr:uid="{00000000-0005-0000-0000-00005F010000}"/>
    <cellStyle name="60% - 强调文字颜色 6 7 2" xfId="357" xr:uid="{00000000-0005-0000-0000-000060010000}"/>
    <cellStyle name="60% - 强调文字颜色 6 8" xfId="358" xr:uid="{00000000-0005-0000-0000-000061010000}"/>
    <cellStyle name="60% - 强调文字颜色 6 8 2" xfId="359" xr:uid="{00000000-0005-0000-0000-000062010000}"/>
    <cellStyle name="60% - 强调文字颜色 6 9" xfId="360" xr:uid="{00000000-0005-0000-0000-000063010000}"/>
    <cellStyle name="60% - 强调文字颜色 6 9 2" xfId="361" xr:uid="{00000000-0005-0000-0000-000064010000}"/>
    <cellStyle name="60% - 輔色1" xfId="362" xr:uid="{00000000-0005-0000-0000-000065010000}"/>
    <cellStyle name="60% - 輔色2" xfId="363" xr:uid="{00000000-0005-0000-0000-000066010000}"/>
    <cellStyle name="60% - 輔色3" xfId="364" xr:uid="{00000000-0005-0000-0000-000067010000}"/>
    <cellStyle name="60% - 輔色4" xfId="365" xr:uid="{00000000-0005-0000-0000-000068010000}"/>
    <cellStyle name="60% - 輔色5" xfId="366" xr:uid="{00000000-0005-0000-0000-000069010000}"/>
    <cellStyle name="60% - 輔色6" xfId="367" xr:uid="{00000000-0005-0000-0000-00006A010000}"/>
    <cellStyle name="args.style" xfId="368" xr:uid="{00000000-0005-0000-0000-00006B010000}"/>
    <cellStyle name="Calc Currency (0)" xfId="369" xr:uid="{00000000-0005-0000-0000-00006C010000}"/>
    <cellStyle name="Comma" xfId="955" builtinId="3"/>
    <cellStyle name="Comma 2" xfId="370" xr:uid="{00000000-0005-0000-0000-00006E010000}"/>
    <cellStyle name="Comma 3" xfId="371" xr:uid="{00000000-0005-0000-0000-00006F010000}"/>
    <cellStyle name="Comma 4" xfId="372" xr:uid="{00000000-0005-0000-0000-000070010000}"/>
    <cellStyle name="Copied" xfId="373" xr:uid="{00000000-0005-0000-0000-000071010000}"/>
    <cellStyle name="COST1" xfId="374" xr:uid="{00000000-0005-0000-0000-000072010000}"/>
    <cellStyle name="Currency" xfId="957" builtinId="4"/>
    <cellStyle name="Currency 2" xfId="4" xr:uid="{00000000-0005-0000-0000-000073010000}"/>
    <cellStyle name="Currency 2 2" xfId="375" xr:uid="{00000000-0005-0000-0000-000074010000}"/>
    <cellStyle name="Currency 2 3" xfId="376" xr:uid="{00000000-0005-0000-0000-000075010000}"/>
    <cellStyle name="Currency 2 4" xfId="377" xr:uid="{00000000-0005-0000-0000-000076010000}"/>
    <cellStyle name="Currency 3" xfId="378" xr:uid="{00000000-0005-0000-0000-000077010000}"/>
    <cellStyle name="Currency 4" xfId="379" xr:uid="{00000000-0005-0000-0000-000078010000}"/>
    <cellStyle name="Entered" xfId="380" xr:uid="{00000000-0005-0000-0000-000079010000}"/>
    <cellStyle name="Euro" xfId="381" xr:uid="{00000000-0005-0000-0000-00007A010000}"/>
    <cellStyle name="Grey" xfId="382" xr:uid="{00000000-0005-0000-0000-00007B010000}"/>
    <cellStyle name="Header1" xfId="383" xr:uid="{00000000-0005-0000-0000-00007C010000}"/>
    <cellStyle name="Header1 2" xfId="956" xr:uid="{00000000-0005-0000-0000-00007D010000}"/>
    <cellStyle name="Header2" xfId="384" xr:uid="{00000000-0005-0000-0000-00007E010000}"/>
    <cellStyle name="Hyperlink 2" xfId="385" xr:uid="{00000000-0005-0000-0000-00007F010000}"/>
    <cellStyle name="Input [yellow]" xfId="386" xr:uid="{00000000-0005-0000-0000-000080010000}"/>
    <cellStyle name="Input Cells" xfId="387" xr:uid="{00000000-0005-0000-0000-000081010000}"/>
    <cellStyle name="Linked Cells" xfId="388" xr:uid="{00000000-0005-0000-0000-000082010000}"/>
    <cellStyle name="Milliers [0]_!!!GO" xfId="389" xr:uid="{00000000-0005-0000-0000-000083010000}"/>
    <cellStyle name="Milliers_!!!GO" xfId="390" xr:uid="{00000000-0005-0000-0000-000084010000}"/>
    <cellStyle name="Monétaire [0]_!!!GO" xfId="391" xr:uid="{00000000-0005-0000-0000-000085010000}"/>
    <cellStyle name="Monétaire_!!!GO" xfId="392" xr:uid="{00000000-0005-0000-0000-000086010000}"/>
    <cellStyle name="Normal" xfId="0" builtinId="0"/>
    <cellStyle name="Normal - Style1" xfId="393" xr:uid="{00000000-0005-0000-0000-000088010000}"/>
    <cellStyle name="Normal 2" xfId="3" xr:uid="{00000000-0005-0000-0000-000089010000}"/>
    <cellStyle name="Normal 2 2" xfId="394" xr:uid="{00000000-0005-0000-0000-00008A010000}"/>
    <cellStyle name="Normal 2 2 2" xfId="395" xr:uid="{00000000-0005-0000-0000-00008B010000}"/>
    <cellStyle name="Normal 2 3" xfId="396" xr:uid="{00000000-0005-0000-0000-00008C010000}"/>
    <cellStyle name="Normal 2_weekly shipping recap-Maria" xfId="397" xr:uid="{00000000-0005-0000-0000-00008D010000}"/>
    <cellStyle name="Normal 3" xfId="398" xr:uid="{00000000-0005-0000-0000-00008E010000}"/>
    <cellStyle name="Normal 3 2" xfId="399" xr:uid="{00000000-0005-0000-0000-00008F010000}"/>
    <cellStyle name="Normal 3 3" xfId="400" xr:uid="{00000000-0005-0000-0000-000090010000}"/>
    <cellStyle name="Normal 4" xfId="401" xr:uid="{00000000-0005-0000-0000-000091010000}"/>
    <cellStyle name="Normal 5" xfId="402" xr:uid="{00000000-0005-0000-0000-000092010000}"/>
    <cellStyle name="Normal 6" xfId="1" xr:uid="{00000000-0005-0000-0000-000093010000}"/>
    <cellStyle name="Normal 6 3" xfId="2" xr:uid="{00000000-0005-0000-0000-000094010000}"/>
    <cellStyle name="Normal 7" xfId="403" xr:uid="{00000000-0005-0000-0000-000095010000}"/>
    <cellStyle name="Normal 8" xfId="404" xr:uid="{00000000-0005-0000-0000-000096010000}"/>
    <cellStyle name="Normal 9" xfId="405" xr:uid="{00000000-0005-0000-0000-000097010000}"/>
    <cellStyle name="Normale 8" xfId="406" xr:uid="{00000000-0005-0000-0000-000098010000}"/>
    <cellStyle name="Normale 8 2" xfId="407" xr:uid="{00000000-0005-0000-0000-000099010000}"/>
    <cellStyle name="Normale 8 3" xfId="408" xr:uid="{00000000-0005-0000-0000-00009A010000}"/>
    <cellStyle name="Normale_Foglio1" xfId="409" xr:uid="{00000000-0005-0000-0000-00009B010000}"/>
    <cellStyle name="Note 2" xfId="410" xr:uid="{00000000-0005-0000-0000-00009C010000}"/>
    <cellStyle name="Œ…‹æØ‚è [0.00]_Region Orders (2)" xfId="411" xr:uid="{00000000-0005-0000-0000-00009D010000}"/>
    <cellStyle name="Œ…‹æØ‚è_Region Orders (2)" xfId="412" xr:uid="{00000000-0005-0000-0000-00009E010000}"/>
    <cellStyle name="per.style" xfId="413" xr:uid="{00000000-0005-0000-0000-00009F010000}"/>
    <cellStyle name="Percent [2]" xfId="414" xr:uid="{00000000-0005-0000-0000-0000A0010000}"/>
    <cellStyle name="Percent 2" xfId="415" xr:uid="{00000000-0005-0000-0000-0000A1010000}"/>
    <cellStyle name="Percent 2 2" xfId="416" xr:uid="{00000000-0005-0000-0000-0000A2010000}"/>
    <cellStyle name="Percent 3" xfId="417" xr:uid="{00000000-0005-0000-0000-0000A3010000}"/>
    <cellStyle name="PERCENTAGE" xfId="418" xr:uid="{00000000-0005-0000-0000-0000A4010000}"/>
    <cellStyle name="pricing" xfId="419" xr:uid="{00000000-0005-0000-0000-0000A5010000}"/>
    <cellStyle name="PSChar" xfId="420" xr:uid="{00000000-0005-0000-0000-0000A6010000}"/>
    <cellStyle name="RevList" xfId="421" xr:uid="{00000000-0005-0000-0000-0000A7010000}"/>
    <cellStyle name="Style 1" xfId="422" xr:uid="{00000000-0005-0000-0000-0000A8010000}"/>
    <cellStyle name="Subtotal" xfId="423" xr:uid="{00000000-0005-0000-0000-0000A9010000}"/>
    <cellStyle name="Times New Roman" xfId="424" xr:uid="{00000000-0005-0000-0000-0000AA010000}"/>
    <cellStyle name="표준_example shipping documents" xfId="425" xr:uid="{00000000-0005-0000-0000-0000AB010000}"/>
    <cellStyle name="一般 2" xfId="426" xr:uid="{00000000-0005-0000-0000-0000AC010000}"/>
    <cellStyle name="一般_FEN-248-06(FOREVER BIRD-DNTN SAN XUAT)" xfId="427" xr:uid="{00000000-0005-0000-0000-0000AD010000}"/>
    <cellStyle name="中等" xfId="428" xr:uid="{00000000-0005-0000-0000-0000AE010000}"/>
    <cellStyle name="備註" xfId="429" xr:uid="{00000000-0005-0000-0000-0000AF010000}"/>
    <cellStyle name="千分位[0]_FEN-248-06(FOREVER BIRD-DNTN SAN XUAT)" xfId="430" xr:uid="{00000000-0005-0000-0000-0000B0010000}"/>
    <cellStyle name="合計" xfId="431" xr:uid="{00000000-0005-0000-0000-0000B1010000}"/>
    <cellStyle name="壞" xfId="432" xr:uid="{00000000-0005-0000-0000-0000B2010000}"/>
    <cellStyle name="好 10" xfId="433" xr:uid="{00000000-0005-0000-0000-0000B3010000}"/>
    <cellStyle name="好 10 2" xfId="434" xr:uid="{00000000-0005-0000-0000-0000B4010000}"/>
    <cellStyle name="好 11" xfId="435" xr:uid="{00000000-0005-0000-0000-0000B5010000}"/>
    <cellStyle name="好 2" xfId="436" xr:uid="{00000000-0005-0000-0000-0000B6010000}"/>
    <cellStyle name="好 2 2" xfId="437" xr:uid="{00000000-0005-0000-0000-0000B7010000}"/>
    <cellStyle name="好 3" xfId="438" xr:uid="{00000000-0005-0000-0000-0000B8010000}"/>
    <cellStyle name="好 3 2" xfId="439" xr:uid="{00000000-0005-0000-0000-0000B9010000}"/>
    <cellStyle name="好 4" xfId="440" xr:uid="{00000000-0005-0000-0000-0000BA010000}"/>
    <cellStyle name="好 4 2" xfId="441" xr:uid="{00000000-0005-0000-0000-0000BB010000}"/>
    <cellStyle name="好 5" xfId="442" xr:uid="{00000000-0005-0000-0000-0000BC010000}"/>
    <cellStyle name="好 5 2" xfId="443" xr:uid="{00000000-0005-0000-0000-0000BD010000}"/>
    <cellStyle name="好 6" xfId="444" xr:uid="{00000000-0005-0000-0000-0000BE010000}"/>
    <cellStyle name="好 6 2" xfId="445" xr:uid="{00000000-0005-0000-0000-0000BF010000}"/>
    <cellStyle name="好 7" xfId="446" xr:uid="{00000000-0005-0000-0000-0000C0010000}"/>
    <cellStyle name="好 7 2" xfId="447" xr:uid="{00000000-0005-0000-0000-0000C1010000}"/>
    <cellStyle name="好 8" xfId="448" xr:uid="{00000000-0005-0000-0000-0000C2010000}"/>
    <cellStyle name="好 8 2" xfId="449" xr:uid="{00000000-0005-0000-0000-0000C3010000}"/>
    <cellStyle name="好 9" xfId="450" xr:uid="{00000000-0005-0000-0000-0000C4010000}"/>
    <cellStyle name="好 9 2" xfId="451" xr:uid="{00000000-0005-0000-0000-0000C5010000}"/>
    <cellStyle name="好_ capri" xfId="452" xr:uid="{00000000-0005-0000-0000-0000C6010000}"/>
    <cellStyle name="好_01-14-14_New Balance_Finished pack" xfId="453" xr:uid="{00000000-0005-0000-0000-0000C7010000}"/>
    <cellStyle name="好_BOYS FLEECE HODDIE" xfId="454" xr:uid="{00000000-0005-0000-0000-0000C8010000}"/>
    <cellStyle name="好_Girls High tech" xfId="455" xr:uid="{00000000-0005-0000-0000-0000C9010000}"/>
    <cellStyle name="好_GIRLS TRICOT SET" xfId="456" xr:uid="{00000000-0005-0000-0000-0000CA010000}"/>
    <cellStyle name="好_S2尺寸表" xfId="457" xr:uid="{00000000-0005-0000-0000-0000CB010000}"/>
    <cellStyle name="好_S2尺寸表_GT132E11制单" xfId="458" xr:uid="{00000000-0005-0000-0000-0000CC010000}"/>
    <cellStyle name="好_S2尺寸表_大货订单首页" xfId="459" xr:uid="{00000000-0005-0000-0000-0000CD010000}"/>
    <cellStyle name="好_SHIPPING ADVICE" xfId="460" xr:uid="{00000000-0005-0000-0000-0000CE010000}"/>
    <cellStyle name="好_Summary" xfId="461" xr:uid="{00000000-0005-0000-0000-0000CF010000}"/>
    <cellStyle name="好_UG38" xfId="462" xr:uid="{00000000-0005-0000-0000-0000D0010000}"/>
    <cellStyle name="好_UG38_GT132E11制单" xfId="463" xr:uid="{00000000-0005-0000-0000-0000D1010000}"/>
    <cellStyle name="好_UG38_大货订单首页" xfId="464" xr:uid="{00000000-0005-0000-0000-0000D2010000}"/>
    <cellStyle name="好_印花图" xfId="465" xr:uid="{00000000-0005-0000-0000-0000D3010000}"/>
    <cellStyle name="好_纸箱不干胶" xfId="466" xr:uid="{00000000-0005-0000-0000-0000D4010000}"/>
    <cellStyle name="差 10" xfId="467" xr:uid="{00000000-0005-0000-0000-0000D5010000}"/>
    <cellStyle name="差 10 2" xfId="468" xr:uid="{00000000-0005-0000-0000-0000D6010000}"/>
    <cellStyle name="差 11" xfId="469" xr:uid="{00000000-0005-0000-0000-0000D7010000}"/>
    <cellStyle name="差 2" xfId="470" xr:uid="{00000000-0005-0000-0000-0000D8010000}"/>
    <cellStyle name="差 2 2" xfId="471" xr:uid="{00000000-0005-0000-0000-0000D9010000}"/>
    <cellStyle name="差 3" xfId="472" xr:uid="{00000000-0005-0000-0000-0000DA010000}"/>
    <cellStyle name="差 3 2" xfId="473" xr:uid="{00000000-0005-0000-0000-0000DB010000}"/>
    <cellStyle name="差 4" xfId="474" xr:uid="{00000000-0005-0000-0000-0000DC010000}"/>
    <cellStyle name="差 4 2" xfId="475" xr:uid="{00000000-0005-0000-0000-0000DD010000}"/>
    <cellStyle name="差 5" xfId="476" xr:uid="{00000000-0005-0000-0000-0000DE010000}"/>
    <cellStyle name="差 5 2" xfId="477" xr:uid="{00000000-0005-0000-0000-0000DF010000}"/>
    <cellStyle name="差 6" xfId="478" xr:uid="{00000000-0005-0000-0000-0000E0010000}"/>
    <cellStyle name="差 6 2" xfId="479" xr:uid="{00000000-0005-0000-0000-0000E1010000}"/>
    <cellStyle name="差 7" xfId="480" xr:uid="{00000000-0005-0000-0000-0000E2010000}"/>
    <cellStyle name="差 7 2" xfId="481" xr:uid="{00000000-0005-0000-0000-0000E3010000}"/>
    <cellStyle name="差 8" xfId="482" xr:uid="{00000000-0005-0000-0000-0000E4010000}"/>
    <cellStyle name="差 8 2" xfId="483" xr:uid="{00000000-0005-0000-0000-0000E5010000}"/>
    <cellStyle name="差 9" xfId="484" xr:uid="{00000000-0005-0000-0000-0000E6010000}"/>
    <cellStyle name="差 9 2" xfId="485" xr:uid="{00000000-0005-0000-0000-0000E7010000}"/>
    <cellStyle name="差_ capri" xfId="486" xr:uid="{00000000-0005-0000-0000-0000E8010000}"/>
    <cellStyle name="差_01-14-14_New Balance_Finished pack" xfId="487" xr:uid="{00000000-0005-0000-0000-0000E9010000}"/>
    <cellStyle name="差_BOYS FLEECE HODDIE" xfId="488" xr:uid="{00000000-0005-0000-0000-0000EA010000}"/>
    <cellStyle name="差_Girls High tech" xfId="489" xr:uid="{00000000-0005-0000-0000-0000EB010000}"/>
    <cellStyle name="差_GIRLS TRICOT SET" xfId="490" xr:uid="{00000000-0005-0000-0000-0000EC010000}"/>
    <cellStyle name="差_S2尺寸表" xfId="491" xr:uid="{00000000-0005-0000-0000-0000ED010000}"/>
    <cellStyle name="差_S2尺寸表_GT132E11制单" xfId="492" xr:uid="{00000000-0005-0000-0000-0000EE010000}"/>
    <cellStyle name="差_S2尺寸表_大货订单首页" xfId="493" xr:uid="{00000000-0005-0000-0000-0000EF010000}"/>
    <cellStyle name="差_Summary" xfId="494" xr:uid="{00000000-0005-0000-0000-0000F0010000}"/>
    <cellStyle name="差_UG38" xfId="495" xr:uid="{00000000-0005-0000-0000-0000F1010000}"/>
    <cellStyle name="差_UG38_GT132E11制单" xfId="496" xr:uid="{00000000-0005-0000-0000-0000F2010000}"/>
    <cellStyle name="差_UG38_大货订单首页" xfId="497" xr:uid="{00000000-0005-0000-0000-0000F3010000}"/>
    <cellStyle name="差_印花图" xfId="498" xr:uid="{00000000-0005-0000-0000-0000F4010000}"/>
    <cellStyle name="差_纸箱不干胶" xfId="499" xr:uid="{00000000-0005-0000-0000-0000F5010000}"/>
    <cellStyle name="常规 10" xfId="500" xr:uid="{00000000-0005-0000-0000-0000F6010000}"/>
    <cellStyle name="常规 11" xfId="501" xr:uid="{00000000-0005-0000-0000-0000F7010000}"/>
    <cellStyle name="常规 12" xfId="502" xr:uid="{00000000-0005-0000-0000-0000F8010000}"/>
    <cellStyle name="常规 13" xfId="503" xr:uid="{00000000-0005-0000-0000-0000F9010000}"/>
    <cellStyle name="常规 14" xfId="504" xr:uid="{00000000-0005-0000-0000-0000FA010000}"/>
    <cellStyle name="常规 15" xfId="505" xr:uid="{00000000-0005-0000-0000-0000FB010000}"/>
    <cellStyle name="常规 16" xfId="506" xr:uid="{00000000-0005-0000-0000-0000FC010000}"/>
    <cellStyle name="常规 17" xfId="507" xr:uid="{00000000-0005-0000-0000-0000FD010000}"/>
    <cellStyle name="常规 18" xfId="508" xr:uid="{00000000-0005-0000-0000-0000FE010000}"/>
    <cellStyle name="常规 19" xfId="509" xr:uid="{00000000-0005-0000-0000-0000FF010000}"/>
    <cellStyle name="常规 2" xfId="510" xr:uid="{00000000-0005-0000-0000-000000020000}"/>
    <cellStyle name="常规 2 2" xfId="511" xr:uid="{00000000-0005-0000-0000-000001020000}"/>
    <cellStyle name="常规 2 2 2" xfId="512" xr:uid="{00000000-0005-0000-0000-000002020000}"/>
    <cellStyle name="常规 2 3" xfId="513" xr:uid="{00000000-0005-0000-0000-000003020000}"/>
    <cellStyle name="常规 2 4" xfId="514" xr:uid="{00000000-0005-0000-0000-000004020000}"/>
    <cellStyle name="常规 2 5" xfId="515" xr:uid="{00000000-0005-0000-0000-000005020000}"/>
    <cellStyle name="常规 2 6" xfId="516" xr:uid="{00000000-0005-0000-0000-000006020000}"/>
    <cellStyle name="常规 20" xfId="517" xr:uid="{00000000-0005-0000-0000-000007020000}"/>
    <cellStyle name="常规 21" xfId="518" xr:uid="{00000000-0005-0000-0000-000008020000}"/>
    <cellStyle name="常规 22" xfId="519" xr:uid="{00000000-0005-0000-0000-000009020000}"/>
    <cellStyle name="常规 23" xfId="520" xr:uid="{00000000-0005-0000-0000-00000A020000}"/>
    <cellStyle name="常规 24" xfId="521" xr:uid="{00000000-0005-0000-0000-00000B020000}"/>
    <cellStyle name="常规 25" xfId="522" xr:uid="{00000000-0005-0000-0000-00000C020000}"/>
    <cellStyle name="常规 26" xfId="523" xr:uid="{00000000-0005-0000-0000-00000D020000}"/>
    <cellStyle name="常规 27" xfId="524" xr:uid="{00000000-0005-0000-0000-00000E020000}"/>
    <cellStyle name="常规 27 2" xfId="525" xr:uid="{00000000-0005-0000-0000-00000F020000}"/>
    <cellStyle name="常规 28" xfId="526" xr:uid="{00000000-0005-0000-0000-000010020000}"/>
    <cellStyle name="常规 29" xfId="527" xr:uid="{00000000-0005-0000-0000-000011020000}"/>
    <cellStyle name="常规 3" xfId="528" xr:uid="{00000000-0005-0000-0000-000012020000}"/>
    <cellStyle name="常规 3 2" xfId="529" xr:uid="{00000000-0005-0000-0000-000013020000}"/>
    <cellStyle name="常规 30" xfId="530" xr:uid="{00000000-0005-0000-0000-000014020000}"/>
    <cellStyle name="常规 31" xfId="531" xr:uid="{00000000-0005-0000-0000-000015020000}"/>
    <cellStyle name="常规 32" xfId="532" xr:uid="{00000000-0005-0000-0000-000016020000}"/>
    <cellStyle name="常规 33" xfId="533" xr:uid="{00000000-0005-0000-0000-000017020000}"/>
    <cellStyle name="常规 34" xfId="534" xr:uid="{00000000-0005-0000-0000-000018020000}"/>
    <cellStyle name="常规 35" xfId="535" xr:uid="{00000000-0005-0000-0000-000019020000}"/>
    <cellStyle name="常规 36" xfId="536" xr:uid="{00000000-0005-0000-0000-00001A020000}"/>
    <cellStyle name="常规 37" xfId="537" xr:uid="{00000000-0005-0000-0000-00001B020000}"/>
    <cellStyle name="常规 38" xfId="538" xr:uid="{00000000-0005-0000-0000-00001C020000}"/>
    <cellStyle name="常规 39" xfId="539" xr:uid="{00000000-0005-0000-0000-00001D020000}"/>
    <cellStyle name="常规 4" xfId="540" xr:uid="{00000000-0005-0000-0000-00001E020000}"/>
    <cellStyle name="常规 4 2" xfId="541" xr:uid="{00000000-0005-0000-0000-00001F020000}"/>
    <cellStyle name="常规 4 3" xfId="542" xr:uid="{00000000-0005-0000-0000-000020020000}"/>
    <cellStyle name="常规 40" xfId="543" xr:uid="{00000000-0005-0000-0000-000021020000}"/>
    <cellStyle name="常规 5" xfId="544" xr:uid="{00000000-0005-0000-0000-000022020000}"/>
    <cellStyle name="常规 5 2" xfId="545" xr:uid="{00000000-0005-0000-0000-000023020000}"/>
    <cellStyle name="常规 5 3" xfId="546" xr:uid="{00000000-0005-0000-0000-000024020000}"/>
    <cellStyle name="常规 5_印花图" xfId="547" xr:uid="{00000000-0005-0000-0000-000025020000}"/>
    <cellStyle name="常规 6" xfId="548" xr:uid="{00000000-0005-0000-0000-000026020000}"/>
    <cellStyle name="常规 7" xfId="549" xr:uid="{00000000-0005-0000-0000-000027020000}"/>
    <cellStyle name="常规 8" xfId="550" xr:uid="{00000000-0005-0000-0000-000028020000}"/>
    <cellStyle name="常规 9" xfId="551" xr:uid="{00000000-0005-0000-0000-000029020000}"/>
    <cellStyle name="常规_Sheet1" xfId="552" xr:uid="{00000000-0005-0000-0000-00002A020000}"/>
    <cellStyle name="强调文字颜色 1 10" xfId="553" xr:uid="{00000000-0005-0000-0000-00002B020000}"/>
    <cellStyle name="强调文字颜色 1 10 2" xfId="554" xr:uid="{00000000-0005-0000-0000-00002C020000}"/>
    <cellStyle name="强调文字颜色 1 11" xfId="555" xr:uid="{00000000-0005-0000-0000-00002D020000}"/>
    <cellStyle name="强调文字颜色 1 2" xfId="556" xr:uid="{00000000-0005-0000-0000-00002E020000}"/>
    <cellStyle name="强调文字颜色 1 2 2" xfId="557" xr:uid="{00000000-0005-0000-0000-00002F020000}"/>
    <cellStyle name="强调文字颜色 1 3" xfId="558" xr:uid="{00000000-0005-0000-0000-000030020000}"/>
    <cellStyle name="强调文字颜色 1 3 2" xfId="559" xr:uid="{00000000-0005-0000-0000-000031020000}"/>
    <cellStyle name="强调文字颜色 1 4" xfId="560" xr:uid="{00000000-0005-0000-0000-000032020000}"/>
    <cellStyle name="强调文字颜色 1 4 2" xfId="561" xr:uid="{00000000-0005-0000-0000-000033020000}"/>
    <cellStyle name="强调文字颜色 1 5" xfId="562" xr:uid="{00000000-0005-0000-0000-000034020000}"/>
    <cellStyle name="强调文字颜色 1 5 2" xfId="563" xr:uid="{00000000-0005-0000-0000-000035020000}"/>
    <cellStyle name="强调文字颜色 1 6" xfId="564" xr:uid="{00000000-0005-0000-0000-000036020000}"/>
    <cellStyle name="强调文字颜色 1 6 2" xfId="565" xr:uid="{00000000-0005-0000-0000-000037020000}"/>
    <cellStyle name="强调文字颜色 1 7" xfId="566" xr:uid="{00000000-0005-0000-0000-000038020000}"/>
    <cellStyle name="强调文字颜色 1 7 2" xfId="567" xr:uid="{00000000-0005-0000-0000-000039020000}"/>
    <cellStyle name="强调文字颜色 1 8" xfId="568" xr:uid="{00000000-0005-0000-0000-00003A020000}"/>
    <cellStyle name="强调文字颜色 1 8 2" xfId="569" xr:uid="{00000000-0005-0000-0000-00003B020000}"/>
    <cellStyle name="强调文字颜色 1 9" xfId="570" xr:uid="{00000000-0005-0000-0000-00003C020000}"/>
    <cellStyle name="强调文字颜色 1 9 2" xfId="571" xr:uid="{00000000-0005-0000-0000-00003D020000}"/>
    <cellStyle name="强调文字颜色 2 10" xfId="572" xr:uid="{00000000-0005-0000-0000-00003E020000}"/>
    <cellStyle name="强调文字颜色 2 10 2" xfId="573" xr:uid="{00000000-0005-0000-0000-00003F020000}"/>
    <cellStyle name="强调文字颜色 2 11" xfId="574" xr:uid="{00000000-0005-0000-0000-000040020000}"/>
    <cellStyle name="强调文字颜色 2 2" xfId="575" xr:uid="{00000000-0005-0000-0000-000041020000}"/>
    <cellStyle name="强调文字颜色 2 2 2" xfId="576" xr:uid="{00000000-0005-0000-0000-000042020000}"/>
    <cellStyle name="强调文字颜色 2 3" xfId="577" xr:uid="{00000000-0005-0000-0000-000043020000}"/>
    <cellStyle name="强调文字颜色 2 3 2" xfId="578" xr:uid="{00000000-0005-0000-0000-000044020000}"/>
    <cellStyle name="强调文字颜色 2 4" xfId="579" xr:uid="{00000000-0005-0000-0000-000045020000}"/>
    <cellStyle name="强调文字颜色 2 4 2" xfId="580" xr:uid="{00000000-0005-0000-0000-000046020000}"/>
    <cellStyle name="强调文字颜色 2 5" xfId="581" xr:uid="{00000000-0005-0000-0000-000047020000}"/>
    <cellStyle name="强调文字颜色 2 5 2" xfId="582" xr:uid="{00000000-0005-0000-0000-000048020000}"/>
    <cellStyle name="强调文字颜色 2 6" xfId="583" xr:uid="{00000000-0005-0000-0000-000049020000}"/>
    <cellStyle name="强调文字颜色 2 6 2" xfId="584" xr:uid="{00000000-0005-0000-0000-00004A020000}"/>
    <cellStyle name="强调文字颜色 2 7" xfId="585" xr:uid="{00000000-0005-0000-0000-00004B020000}"/>
    <cellStyle name="强调文字颜色 2 7 2" xfId="586" xr:uid="{00000000-0005-0000-0000-00004C020000}"/>
    <cellStyle name="强调文字颜色 2 8" xfId="587" xr:uid="{00000000-0005-0000-0000-00004D020000}"/>
    <cellStyle name="强调文字颜色 2 8 2" xfId="588" xr:uid="{00000000-0005-0000-0000-00004E020000}"/>
    <cellStyle name="强调文字颜色 2 9" xfId="589" xr:uid="{00000000-0005-0000-0000-00004F020000}"/>
    <cellStyle name="强调文字颜色 2 9 2" xfId="590" xr:uid="{00000000-0005-0000-0000-000050020000}"/>
    <cellStyle name="强调文字颜色 3 10" xfId="591" xr:uid="{00000000-0005-0000-0000-000051020000}"/>
    <cellStyle name="强调文字颜色 3 10 2" xfId="592" xr:uid="{00000000-0005-0000-0000-000052020000}"/>
    <cellStyle name="强调文字颜色 3 11" xfId="593" xr:uid="{00000000-0005-0000-0000-000053020000}"/>
    <cellStyle name="强调文字颜色 3 2" xfId="594" xr:uid="{00000000-0005-0000-0000-000054020000}"/>
    <cellStyle name="强调文字颜色 3 2 2" xfId="595" xr:uid="{00000000-0005-0000-0000-000055020000}"/>
    <cellStyle name="强调文字颜色 3 3" xfId="596" xr:uid="{00000000-0005-0000-0000-000056020000}"/>
    <cellStyle name="强调文字颜色 3 3 2" xfId="597" xr:uid="{00000000-0005-0000-0000-000057020000}"/>
    <cellStyle name="强调文字颜色 3 4" xfId="598" xr:uid="{00000000-0005-0000-0000-000058020000}"/>
    <cellStyle name="强调文字颜色 3 4 2" xfId="599" xr:uid="{00000000-0005-0000-0000-000059020000}"/>
    <cellStyle name="强调文字颜色 3 5" xfId="600" xr:uid="{00000000-0005-0000-0000-00005A020000}"/>
    <cellStyle name="强调文字颜色 3 5 2" xfId="601" xr:uid="{00000000-0005-0000-0000-00005B020000}"/>
    <cellStyle name="强调文字颜色 3 6" xfId="602" xr:uid="{00000000-0005-0000-0000-00005C020000}"/>
    <cellStyle name="强调文字颜色 3 6 2" xfId="603" xr:uid="{00000000-0005-0000-0000-00005D020000}"/>
    <cellStyle name="强调文字颜色 3 7" xfId="604" xr:uid="{00000000-0005-0000-0000-00005E020000}"/>
    <cellStyle name="强调文字颜色 3 7 2" xfId="605" xr:uid="{00000000-0005-0000-0000-00005F020000}"/>
    <cellStyle name="强调文字颜色 3 8" xfId="606" xr:uid="{00000000-0005-0000-0000-000060020000}"/>
    <cellStyle name="强调文字颜色 3 8 2" xfId="607" xr:uid="{00000000-0005-0000-0000-000061020000}"/>
    <cellStyle name="强调文字颜色 3 9" xfId="608" xr:uid="{00000000-0005-0000-0000-000062020000}"/>
    <cellStyle name="强调文字颜色 3 9 2" xfId="609" xr:uid="{00000000-0005-0000-0000-000063020000}"/>
    <cellStyle name="强调文字颜色 4 10" xfId="610" xr:uid="{00000000-0005-0000-0000-000064020000}"/>
    <cellStyle name="强调文字颜色 4 10 2" xfId="611" xr:uid="{00000000-0005-0000-0000-000065020000}"/>
    <cellStyle name="强调文字颜色 4 11" xfId="612" xr:uid="{00000000-0005-0000-0000-000066020000}"/>
    <cellStyle name="强调文字颜色 4 2" xfId="613" xr:uid="{00000000-0005-0000-0000-000067020000}"/>
    <cellStyle name="强调文字颜色 4 2 2" xfId="614" xr:uid="{00000000-0005-0000-0000-000068020000}"/>
    <cellStyle name="强调文字颜色 4 3" xfId="615" xr:uid="{00000000-0005-0000-0000-000069020000}"/>
    <cellStyle name="强调文字颜色 4 3 2" xfId="616" xr:uid="{00000000-0005-0000-0000-00006A020000}"/>
    <cellStyle name="强调文字颜色 4 4" xfId="617" xr:uid="{00000000-0005-0000-0000-00006B020000}"/>
    <cellStyle name="强调文字颜色 4 4 2" xfId="618" xr:uid="{00000000-0005-0000-0000-00006C020000}"/>
    <cellStyle name="强调文字颜色 4 5" xfId="619" xr:uid="{00000000-0005-0000-0000-00006D020000}"/>
    <cellStyle name="强调文字颜色 4 5 2" xfId="620" xr:uid="{00000000-0005-0000-0000-00006E020000}"/>
    <cellStyle name="强调文字颜色 4 6" xfId="621" xr:uid="{00000000-0005-0000-0000-00006F020000}"/>
    <cellStyle name="强调文字颜色 4 6 2" xfId="622" xr:uid="{00000000-0005-0000-0000-000070020000}"/>
    <cellStyle name="强调文字颜色 4 7" xfId="623" xr:uid="{00000000-0005-0000-0000-000071020000}"/>
    <cellStyle name="强调文字颜色 4 7 2" xfId="624" xr:uid="{00000000-0005-0000-0000-000072020000}"/>
    <cellStyle name="强调文字颜色 4 8" xfId="625" xr:uid="{00000000-0005-0000-0000-000073020000}"/>
    <cellStyle name="强调文字颜色 4 8 2" xfId="626" xr:uid="{00000000-0005-0000-0000-000074020000}"/>
    <cellStyle name="强调文字颜色 4 9" xfId="627" xr:uid="{00000000-0005-0000-0000-000075020000}"/>
    <cellStyle name="强调文字颜色 4 9 2" xfId="628" xr:uid="{00000000-0005-0000-0000-000076020000}"/>
    <cellStyle name="强调文字颜色 5 10" xfId="629" xr:uid="{00000000-0005-0000-0000-000077020000}"/>
    <cellStyle name="强调文字颜色 5 10 2" xfId="630" xr:uid="{00000000-0005-0000-0000-000078020000}"/>
    <cellStyle name="强调文字颜色 5 11" xfId="631" xr:uid="{00000000-0005-0000-0000-000079020000}"/>
    <cellStyle name="强调文字颜色 5 2" xfId="632" xr:uid="{00000000-0005-0000-0000-00007A020000}"/>
    <cellStyle name="强调文字颜色 5 2 2" xfId="633" xr:uid="{00000000-0005-0000-0000-00007B020000}"/>
    <cellStyle name="强调文字颜色 5 3" xfId="634" xr:uid="{00000000-0005-0000-0000-00007C020000}"/>
    <cellStyle name="强调文字颜色 5 3 2" xfId="635" xr:uid="{00000000-0005-0000-0000-00007D020000}"/>
    <cellStyle name="强调文字颜色 5 4" xfId="636" xr:uid="{00000000-0005-0000-0000-00007E020000}"/>
    <cellStyle name="强调文字颜色 5 4 2" xfId="637" xr:uid="{00000000-0005-0000-0000-00007F020000}"/>
    <cellStyle name="强调文字颜色 5 5" xfId="638" xr:uid="{00000000-0005-0000-0000-000080020000}"/>
    <cellStyle name="强调文字颜色 5 5 2" xfId="639" xr:uid="{00000000-0005-0000-0000-000081020000}"/>
    <cellStyle name="强调文字颜色 5 6" xfId="640" xr:uid="{00000000-0005-0000-0000-000082020000}"/>
    <cellStyle name="强调文字颜色 5 6 2" xfId="641" xr:uid="{00000000-0005-0000-0000-000083020000}"/>
    <cellStyle name="强调文字颜色 5 7" xfId="642" xr:uid="{00000000-0005-0000-0000-000084020000}"/>
    <cellStyle name="强调文字颜色 5 7 2" xfId="643" xr:uid="{00000000-0005-0000-0000-000085020000}"/>
    <cellStyle name="强调文字颜色 5 8" xfId="644" xr:uid="{00000000-0005-0000-0000-000086020000}"/>
    <cellStyle name="强调文字颜色 5 8 2" xfId="645" xr:uid="{00000000-0005-0000-0000-000087020000}"/>
    <cellStyle name="强调文字颜色 5 9" xfId="646" xr:uid="{00000000-0005-0000-0000-000088020000}"/>
    <cellStyle name="强调文字颜色 5 9 2" xfId="647" xr:uid="{00000000-0005-0000-0000-000089020000}"/>
    <cellStyle name="强调文字颜色 6 10" xfId="648" xr:uid="{00000000-0005-0000-0000-00008A020000}"/>
    <cellStyle name="强调文字颜色 6 10 2" xfId="649" xr:uid="{00000000-0005-0000-0000-00008B020000}"/>
    <cellStyle name="强调文字颜色 6 11" xfId="650" xr:uid="{00000000-0005-0000-0000-00008C020000}"/>
    <cellStyle name="强调文字颜色 6 2" xfId="651" xr:uid="{00000000-0005-0000-0000-00008D020000}"/>
    <cellStyle name="强调文字颜色 6 2 2" xfId="652" xr:uid="{00000000-0005-0000-0000-00008E020000}"/>
    <cellStyle name="强调文字颜色 6 3" xfId="653" xr:uid="{00000000-0005-0000-0000-00008F020000}"/>
    <cellStyle name="强调文字颜色 6 3 2" xfId="654" xr:uid="{00000000-0005-0000-0000-000090020000}"/>
    <cellStyle name="强调文字颜色 6 4" xfId="655" xr:uid="{00000000-0005-0000-0000-000091020000}"/>
    <cellStyle name="强调文字颜色 6 4 2" xfId="656" xr:uid="{00000000-0005-0000-0000-000092020000}"/>
    <cellStyle name="强调文字颜色 6 5" xfId="657" xr:uid="{00000000-0005-0000-0000-000093020000}"/>
    <cellStyle name="强调文字颜色 6 5 2" xfId="658" xr:uid="{00000000-0005-0000-0000-000094020000}"/>
    <cellStyle name="强调文字颜色 6 6" xfId="659" xr:uid="{00000000-0005-0000-0000-000095020000}"/>
    <cellStyle name="强调文字颜色 6 6 2" xfId="660" xr:uid="{00000000-0005-0000-0000-000096020000}"/>
    <cellStyle name="强调文字颜色 6 7" xfId="661" xr:uid="{00000000-0005-0000-0000-000097020000}"/>
    <cellStyle name="强调文字颜色 6 7 2" xfId="662" xr:uid="{00000000-0005-0000-0000-000098020000}"/>
    <cellStyle name="强调文字颜色 6 8" xfId="663" xr:uid="{00000000-0005-0000-0000-000099020000}"/>
    <cellStyle name="强调文字颜色 6 8 2" xfId="664" xr:uid="{00000000-0005-0000-0000-00009A020000}"/>
    <cellStyle name="强调文字颜色 6 9" xfId="665" xr:uid="{00000000-0005-0000-0000-00009B020000}"/>
    <cellStyle name="强调文字颜色 6 9 2" xfId="666" xr:uid="{00000000-0005-0000-0000-00009C020000}"/>
    <cellStyle name="标题 1 10" xfId="667" xr:uid="{00000000-0005-0000-0000-00009D020000}"/>
    <cellStyle name="标题 1 10 2" xfId="668" xr:uid="{00000000-0005-0000-0000-00009E020000}"/>
    <cellStyle name="标题 1 11" xfId="669" xr:uid="{00000000-0005-0000-0000-00009F020000}"/>
    <cellStyle name="标题 1 2" xfId="670" xr:uid="{00000000-0005-0000-0000-0000A0020000}"/>
    <cellStyle name="标题 1 2 2" xfId="671" xr:uid="{00000000-0005-0000-0000-0000A1020000}"/>
    <cellStyle name="标题 1 3" xfId="672" xr:uid="{00000000-0005-0000-0000-0000A2020000}"/>
    <cellStyle name="标题 1 3 2" xfId="673" xr:uid="{00000000-0005-0000-0000-0000A3020000}"/>
    <cellStyle name="标题 1 4" xfId="674" xr:uid="{00000000-0005-0000-0000-0000A4020000}"/>
    <cellStyle name="标题 1 4 2" xfId="675" xr:uid="{00000000-0005-0000-0000-0000A5020000}"/>
    <cellStyle name="标题 1 5" xfId="676" xr:uid="{00000000-0005-0000-0000-0000A6020000}"/>
    <cellStyle name="标题 1 5 2" xfId="677" xr:uid="{00000000-0005-0000-0000-0000A7020000}"/>
    <cellStyle name="标题 1 6" xfId="678" xr:uid="{00000000-0005-0000-0000-0000A8020000}"/>
    <cellStyle name="标题 1 6 2" xfId="679" xr:uid="{00000000-0005-0000-0000-0000A9020000}"/>
    <cellStyle name="标题 1 7" xfId="680" xr:uid="{00000000-0005-0000-0000-0000AA020000}"/>
    <cellStyle name="标题 1 7 2" xfId="681" xr:uid="{00000000-0005-0000-0000-0000AB020000}"/>
    <cellStyle name="标题 1 8" xfId="682" xr:uid="{00000000-0005-0000-0000-0000AC020000}"/>
    <cellStyle name="标题 1 8 2" xfId="683" xr:uid="{00000000-0005-0000-0000-0000AD020000}"/>
    <cellStyle name="标题 1 9" xfId="684" xr:uid="{00000000-0005-0000-0000-0000AE020000}"/>
    <cellStyle name="标题 1 9 2" xfId="685" xr:uid="{00000000-0005-0000-0000-0000AF020000}"/>
    <cellStyle name="标题 10" xfId="686" xr:uid="{00000000-0005-0000-0000-0000B0020000}"/>
    <cellStyle name="标题 10 2" xfId="687" xr:uid="{00000000-0005-0000-0000-0000B1020000}"/>
    <cellStyle name="标题 11" xfId="688" xr:uid="{00000000-0005-0000-0000-0000B2020000}"/>
    <cellStyle name="标题 11 2" xfId="689" xr:uid="{00000000-0005-0000-0000-0000B3020000}"/>
    <cellStyle name="标题 12" xfId="690" xr:uid="{00000000-0005-0000-0000-0000B4020000}"/>
    <cellStyle name="标题 12 2" xfId="691" xr:uid="{00000000-0005-0000-0000-0000B5020000}"/>
    <cellStyle name="标题 13" xfId="692" xr:uid="{00000000-0005-0000-0000-0000B6020000}"/>
    <cellStyle name="标题 13 2" xfId="693" xr:uid="{00000000-0005-0000-0000-0000B7020000}"/>
    <cellStyle name="标题 14" xfId="694" xr:uid="{00000000-0005-0000-0000-0000B8020000}"/>
    <cellStyle name="标题 2 10" xfId="695" xr:uid="{00000000-0005-0000-0000-0000B9020000}"/>
    <cellStyle name="标题 2 10 2" xfId="696" xr:uid="{00000000-0005-0000-0000-0000BA020000}"/>
    <cellStyle name="标题 2 11" xfId="697" xr:uid="{00000000-0005-0000-0000-0000BB020000}"/>
    <cellStyle name="标题 2 2" xfId="698" xr:uid="{00000000-0005-0000-0000-0000BC020000}"/>
    <cellStyle name="标题 2 2 2" xfId="699" xr:uid="{00000000-0005-0000-0000-0000BD020000}"/>
    <cellStyle name="标题 2 3" xfId="700" xr:uid="{00000000-0005-0000-0000-0000BE020000}"/>
    <cellStyle name="标题 2 3 2" xfId="701" xr:uid="{00000000-0005-0000-0000-0000BF020000}"/>
    <cellStyle name="标题 2 4" xfId="702" xr:uid="{00000000-0005-0000-0000-0000C0020000}"/>
    <cellStyle name="标题 2 4 2" xfId="703" xr:uid="{00000000-0005-0000-0000-0000C1020000}"/>
    <cellStyle name="标题 2 5" xfId="704" xr:uid="{00000000-0005-0000-0000-0000C2020000}"/>
    <cellStyle name="标题 2 5 2" xfId="705" xr:uid="{00000000-0005-0000-0000-0000C3020000}"/>
    <cellStyle name="标题 2 6" xfId="706" xr:uid="{00000000-0005-0000-0000-0000C4020000}"/>
    <cellStyle name="标题 2 6 2" xfId="707" xr:uid="{00000000-0005-0000-0000-0000C5020000}"/>
    <cellStyle name="标题 2 7" xfId="708" xr:uid="{00000000-0005-0000-0000-0000C6020000}"/>
    <cellStyle name="标题 2 7 2" xfId="709" xr:uid="{00000000-0005-0000-0000-0000C7020000}"/>
    <cellStyle name="标题 2 8" xfId="710" xr:uid="{00000000-0005-0000-0000-0000C8020000}"/>
    <cellStyle name="标题 2 8 2" xfId="711" xr:uid="{00000000-0005-0000-0000-0000C9020000}"/>
    <cellStyle name="标题 2 9" xfId="712" xr:uid="{00000000-0005-0000-0000-0000CA020000}"/>
    <cellStyle name="标题 2 9 2" xfId="713" xr:uid="{00000000-0005-0000-0000-0000CB020000}"/>
    <cellStyle name="标题 3 10" xfId="714" xr:uid="{00000000-0005-0000-0000-0000CC020000}"/>
    <cellStyle name="标题 3 10 2" xfId="715" xr:uid="{00000000-0005-0000-0000-0000CD020000}"/>
    <cellStyle name="标题 3 11" xfId="716" xr:uid="{00000000-0005-0000-0000-0000CE020000}"/>
    <cellStyle name="标题 3 2" xfId="717" xr:uid="{00000000-0005-0000-0000-0000CF020000}"/>
    <cellStyle name="标题 3 2 2" xfId="718" xr:uid="{00000000-0005-0000-0000-0000D0020000}"/>
    <cellStyle name="标题 3 3" xfId="719" xr:uid="{00000000-0005-0000-0000-0000D1020000}"/>
    <cellStyle name="标题 3 3 2" xfId="720" xr:uid="{00000000-0005-0000-0000-0000D2020000}"/>
    <cellStyle name="标题 3 4" xfId="721" xr:uid="{00000000-0005-0000-0000-0000D3020000}"/>
    <cellStyle name="标题 3 4 2" xfId="722" xr:uid="{00000000-0005-0000-0000-0000D4020000}"/>
    <cellStyle name="标题 3 5" xfId="723" xr:uid="{00000000-0005-0000-0000-0000D5020000}"/>
    <cellStyle name="标题 3 5 2" xfId="724" xr:uid="{00000000-0005-0000-0000-0000D6020000}"/>
    <cellStyle name="标题 3 6" xfId="725" xr:uid="{00000000-0005-0000-0000-0000D7020000}"/>
    <cellStyle name="标题 3 6 2" xfId="726" xr:uid="{00000000-0005-0000-0000-0000D8020000}"/>
    <cellStyle name="标题 3 7" xfId="727" xr:uid="{00000000-0005-0000-0000-0000D9020000}"/>
    <cellStyle name="标题 3 7 2" xfId="728" xr:uid="{00000000-0005-0000-0000-0000DA020000}"/>
    <cellStyle name="标题 3 8" xfId="729" xr:uid="{00000000-0005-0000-0000-0000DB020000}"/>
    <cellStyle name="标题 3 8 2" xfId="730" xr:uid="{00000000-0005-0000-0000-0000DC020000}"/>
    <cellStyle name="标题 3 9" xfId="731" xr:uid="{00000000-0005-0000-0000-0000DD020000}"/>
    <cellStyle name="标题 3 9 2" xfId="732" xr:uid="{00000000-0005-0000-0000-0000DE020000}"/>
    <cellStyle name="标题 4 10" xfId="733" xr:uid="{00000000-0005-0000-0000-0000DF020000}"/>
    <cellStyle name="标题 4 10 2" xfId="734" xr:uid="{00000000-0005-0000-0000-0000E0020000}"/>
    <cellStyle name="标题 4 11" xfId="735" xr:uid="{00000000-0005-0000-0000-0000E1020000}"/>
    <cellStyle name="标题 4 2" xfId="736" xr:uid="{00000000-0005-0000-0000-0000E2020000}"/>
    <cellStyle name="标题 4 2 2" xfId="737" xr:uid="{00000000-0005-0000-0000-0000E3020000}"/>
    <cellStyle name="标题 4 3" xfId="738" xr:uid="{00000000-0005-0000-0000-0000E4020000}"/>
    <cellStyle name="标题 4 3 2" xfId="739" xr:uid="{00000000-0005-0000-0000-0000E5020000}"/>
    <cellStyle name="标题 4 4" xfId="740" xr:uid="{00000000-0005-0000-0000-0000E6020000}"/>
    <cellStyle name="标题 4 4 2" xfId="741" xr:uid="{00000000-0005-0000-0000-0000E7020000}"/>
    <cellStyle name="标题 4 5" xfId="742" xr:uid="{00000000-0005-0000-0000-0000E8020000}"/>
    <cellStyle name="标题 4 5 2" xfId="743" xr:uid="{00000000-0005-0000-0000-0000E9020000}"/>
    <cellStyle name="标题 4 6" xfId="744" xr:uid="{00000000-0005-0000-0000-0000EA020000}"/>
    <cellStyle name="标题 4 6 2" xfId="745" xr:uid="{00000000-0005-0000-0000-0000EB020000}"/>
    <cellStyle name="标题 4 7" xfId="746" xr:uid="{00000000-0005-0000-0000-0000EC020000}"/>
    <cellStyle name="标题 4 7 2" xfId="747" xr:uid="{00000000-0005-0000-0000-0000ED020000}"/>
    <cellStyle name="标题 4 8" xfId="748" xr:uid="{00000000-0005-0000-0000-0000EE020000}"/>
    <cellStyle name="标题 4 8 2" xfId="749" xr:uid="{00000000-0005-0000-0000-0000EF020000}"/>
    <cellStyle name="标题 4 9" xfId="750" xr:uid="{00000000-0005-0000-0000-0000F0020000}"/>
    <cellStyle name="标题 4 9 2" xfId="751" xr:uid="{00000000-0005-0000-0000-0000F1020000}"/>
    <cellStyle name="标题 5" xfId="752" xr:uid="{00000000-0005-0000-0000-0000F2020000}"/>
    <cellStyle name="标题 5 2" xfId="753" xr:uid="{00000000-0005-0000-0000-0000F3020000}"/>
    <cellStyle name="标题 6" xfId="754" xr:uid="{00000000-0005-0000-0000-0000F4020000}"/>
    <cellStyle name="标题 6 2" xfId="755" xr:uid="{00000000-0005-0000-0000-0000F5020000}"/>
    <cellStyle name="标题 7" xfId="756" xr:uid="{00000000-0005-0000-0000-0000F6020000}"/>
    <cellStyle name="标题 7 2" xfId="757" xr:uid="{00000000-0005-0000-0000-0000F7020000}"/>
    <cellStyle name="标题 8" xfId="758" xr:uid="{00000000-0005-0000-0000-0000F8020000}"/>
    <cellStyle name="标题 8 2" xfId="759" xr:uid="{00000000-0005-0000-0000-0000F9020000}"/>
    <cellStyle name="标题 9" xfId="760" xr:uid="{00000000-0005-0000-0000-0000FA020000}"/>
    <cellStyle name="标题 9 2" xfId="761" xr:uid="{00000000-0005-0000-0000-0000FB020000}"/>
    <cellStyle name="检查单元格 10" xfId="762" xr:uid="{00000000-0005-0000-0000-0000FC020000}"/>
    <cellStyle name="检查单元格 10 2" xfId="763" xr:uid="{00000000-0005-0000-0000-0000FD020000}"/>
    <cellStyle name="检查单元格 11" xfId="764" xr:uid="{00000000-0005-0000-0000-0000FE020000}"/>
    <cellStyle name="检查单元格 2" xfId="765" xr:uid="{00000000-0005-0000-0000-0000FF020000}"/>
    <cellStyle name="检查单元格 2 2" xfId="766" xr:uid="{00000000-0005-0000-0000-000000030000}"/>
    <cellStyle name="检查单元格 3" xfId="767" xr:uid="{00000000-0005-0000-0000-000001030000}"/>
    <cellStyle name="检查单元格 3 2" xfId="768" xr:uid="{00000000-0005-0000-0000-000002030000}"/>
    <cellStyle name="检查单元格 4" xfId="769" xr:uid="{00000000-0005-0000-0000-000003030000}"/>
    <cellStyle name="检查单元格 4 2" xfId="770" xr:uid="{00000000-0005-0000-0000-000004030000}"/>
    <cellStyle name="检查单元格 5" xfId="771" xr:uid="{00000000-0005-0000-0000-000005030000}"/>
    <cellStyle name="检查单元格 5 2" xfId="772" xr:uid="{00000000-0005-0000-0000-000006030000}"/>
    <cellStyle name="检查单元格 6" xfId="773" xr:uid="{00000000-0005-0000-0000-000007030000}"/>
    <cellStyle name="检查单元格 6 2" xfId="774" xr:uid="{00000000-0005-0000-0000-000008030000}"/>
    <cellStyle name="检查单元格 7" xfId="775" xr:uid="{00000000-0005-0000-0000-000009030000}"/>
    <cellStyle name="检查单元格 7 2" xfId="776" xr:uid="{00000000-0005-0000-0000-00000A030000}"/>
    <cellStyle name="检查单元格 8" xfId="777" xr:uid="{00000000-0005-0000-0000-00000B030000}"/>
    <cellStyle name="检查单元格 8 2" xfId="778" xr:uid="{00000000-0005-0000-0000-00000C030000}"/>
    <cellStyle name="检查单元格 9" xfId="779" xr:uid="{00000000-0005-0000-0000-00000D030000}"/>
    <cellStyle name="检查单元格 9 2" xfId="780" xr:uid="{00000000-0005-0000-0000-00000E030000}"/>
    <cellStyle name="標題" xfId="781" xr:uid="{00000000-0005-0000-0000-00000F030000}"/>
    <cellStyle name="標題 1" xfId="782" xr:uid="{00000000-0005-0000-0000-000010030000}"/>
    <cellStyle name="標題 2" xfId="783" xr:uid="{00000000-0005-0000-0000-000011030000}"/>
    <cellStyle name="標題 3" xfId="784" xr:uid="{00000000-0005-0000-0000-000012030000}"/>
    <cellStyle name="標題 4" xfId="785" xr:uid="{00000000-0005-0000-0000-000013030000}"/>
    <cellStyle name="檢查儲存格" xfId="786" xr:uid="{00000000-0005-0000-0000-000014030000}"/>
    <cellStyle name="汇总 10" xfId="787" xr:uid="{00000000-0005-0000-0000-000015030000}"/>
    <cellStyle name="汇总 10 2" xfId="788" xr:uid="{00000000-0005-0000-0000-000016030000}"/>
    <cellStyle name="汇总 11" xfId="789" xr:uid="{00000000-0005-0000-0000-000017030000}"/>
    <cellStyle name="汇总 2" xfId="790" xr:uid="{00000000-0005-0000-0000-000018030000}"/>
    <cellStyle name="汇总 2 2" xfId="791" xr:uid="{00000000-0005-0000-0000-000019030000}"/>
    <cellStyle name="汇总 3" xfId="792" xr:uid="{00000000-0005-0000-0000-00001A030000}"/>
    <cellStyle name="汇总 3 2" xfId="793" xr:uid="{00000000-0005-0000-0000-00001B030000}"/>
    <cellStyle name="汇总 4" xfId="794" xr:uid="{00000000-0005-0000-0000-00001C030000}"/>
    <cellStyle name="汇总 4 2" xfId="795" xr:uid="{00000000-0005-0000-0000-00001D030000}"/>
    <cellStyle name="汇总 5" xfId="796" xr:uid="{00000000-0005-0000-0000-00001E030000}"/>
    <cellStyle name="汇总 5 2" xfId="797" xr:uid="{00000000-0005-0000-0000-00001F030000}"/>
    <cellStyle name="汇总 6" xfId="798" xr:uid="{00000000-0005-0000-0000-000020030000}"/>
    <cellStyle name="汇总 6 2" xfId="799" xr:uid="{00000000-0005-0000-0000-000021030000}"/>
    <cellStyle name="汇总 7" xfId="800" xr:uid="{00000000-0005-0000-0000-000022030000}"/>
    <cellStyle name="汇总 7 2" xfId="801" xr:uid="{00000000-0005-0000-0000-000023030000}"/>
    <cellStyle name="汇总 8" xfId="802" xr:uid="{00000000-0005-0000-0000-000024030000}"/>
    <cellStyle name="汇总 8 2" xfId="803" xr:uid="{00000000-0005-0000-0000-000025030000}"/>
    <cellStyle name="汇总 9" xfId="804" xr:uid="{00000000-0005-0000-0000-000026030000}"/>
    <cellStyle name="汇总 9 2" xfId="805" xr:uid="{00000000-0005-0000-0000-000027030000}"/>
    <cellStyle name="解释性文本 10" xfId="806" xr:uid="{00000000-0005-0000-0000-000028030000}"/>
    <cellStyle name="解释性文本 10 2" xfId="807" xr:uid="{00000000-0005-0000-0000-000029030000}"/>
    <cellStyle name="解释性文本 11" xfId="808" xr:uid="{00000000-0005-0000-0000-00002A030000}"/>
    <cellStyle name="解释性文本 2" xfId="809" xr:uid="{00000000-0005-0000-0000-00002B030000}"/>
    <cellStyle name="解释性文本 2 2" xfId="810" xr:uid="{00000000-0005-0000-0000-00002C030000}"/>
    <cellStyle name="解释性文本 3" xfId="811" xr:uid="{00000000-0005-0000-0000-00002D030000}"/>
    <cellStyle name="解释性文本 3 2" xfId="812" xr:uid="{00000000-0005-0000-0000-00002E030000}"/>
    <cellStyle name="解释性文本 4" xfId="813" xr:uid="{00000000-0005-0000-0000-00002F030000}"/>
    <cellStyle name="解释性文本 4 2" xfId="814" xr:uid="{00000000-0005-0000-0000-000030030000}"/>
    <cellStyle name="解释性文本 5" xfId="815" xr:uid="{00000000-0005-0000-0000-000031030000}"/>
    <cellStyle name="解释性文本 5 2" xfId="816" xr:uid="{00000000-0005-0000-0000-000032030000}"/>
    <cellStyle name="解释性文本 6" xfId="817" xr:uid="{00000000-0005-0000-0000-000033030000}"/>
    <cellStyle name="解释性文本 6 2" xfId="818" xr:uid="{00000000-0005-0000-0000-000034030000}"/>
    <cellStyle name="解释性文本 7" xfId="819" xr:uid="{00000000-0005-0000-0000-000035030000}"/>
    <cellStyle name="解释性文本 7 2" xfId="820" xr:uid="{00000000-0005-0000-0000-000036030000}"/>
    <cellStyle name="解释性文本 8" xfId="821" xr:uid="{00000000-0005-0000-0000-000037030000}"/>
    <cellStyle name="解释性文本 8 2" xfId="822" xr:uid="{00000000-0005-0000-0000-000038030000}"/>
    <cellStyle name="解释性文本 9" xfId="823" xr:uid="{00000000-0005-0000-0000-000039030000}"/>
    <cellStyle name="解释性文本 9 2" xfId="824" xr:uid="{00000000-0005-0000-0000-00003A030000}"/>
    <cellStyle name="計算方式" xfId="825" xr:uid="{00000000-0005-0000-0000-00003B030000}"/>
    <cellStyle name="說明文字" xfId="826" xr:uid="{00000000-0005-0000-0000-00003C030000}"/>
    <cellStyle name="警告文字" xfId="827" xr:uid="{00000000-0005-0000-0000-00003D030000}"/>
    <cellStyle name="警告文本 10" xfId="828" xr:uid="{00000000-0005-0000-0000-00003E030000}"/>
    <cellStyle name="警告文本 10 2" xfId="829" xr:uid="{00000000-0005-0000-0000-00003F030000}"/>
    <cellStyle name="警告文本 11" xfId="830" xr:uid="{00000000-0005-0000-0000-000040030000}"/>
    <cellStyle name="警告文本 2" xfId="831" xr:uid="{00000000-0005-0000-0000-000041030000}"/>
    <cellStyle name="警告文本 2 2" xfId="832" xr:uid="{00000000-0005-0000-0000-000042030000}"/>
    <cellStyle name="警告文本 3" xfId="833" xr:uid="{00000000-0005-0000-0000-000043030000}"/>
    <cellStyle name="警告文本 3 2" xfId="834" xr:uid="{00000000-0005-0000-0000-000044030000}"/>
    <cellStyle name="警告文本 4" xfId="835" xr:uid="{00000000-0005-0000-0000-000045030000}"/>
    <cellStyle name="警告文本 4 2" xfId="836" xr:uid="{00000000-0005-0000-0000-000046030000}"/>
    <cellStyle name="警告文本 5" xfId="837" xr:uid="{00000000-0005-0000-0000-000047030000}"/>
    <cellStyle name="警告文本 5 2" xfId="838" xr:uid="{00000000-0005-0000-0000-000048030000}"/>
    <cellStyle name="警告文本 6" xfId="839" xr:uid="{00000000-0005-0000-0000-000049030000}"/>
    <cellStyle name="警告文本 6 2" xfId="840" xr:uid="{00000000-0005-0000-0000-00004A030000}"/>
    <cellStyle name="警告文本 7" xfId="841" xr:uid="{00000000-0005-0000-0000-00004B030000}"/>
    <cellStyle name="警告文本 7 2" xfId="842" xr:uid="{00000000-0005-0000-0000-00004C030000}"/>
    <cellStyle name="警告文本 8" xfId="843" xr:uid="{00000000-0005-0000-0000-00004D030000}"/>
    <cellStyle name="警告文本 8 2" xfId="844" xr:uid="{00000000-0005-0000-0000-00004E030000}"/>
    <cellStyle name="警告文本 9" xfId="845" xr:uid="{00000000-0005-0000-0000-00004F030000}"/>
    <cellStyle name="警告文本 9 2" xfId="846" xr:uid="{00000000-0005-0000-0000-000050030000}"/>
    <cellStyle name="计算 10" xfId="847" xr:uid="{00000000-0005-0000-0000-000051030000}"/>
    <cellStyle name="计算 10 2" xfId="848" xr:uid="{00000000-0005-0000-0000-000052030000}"/>
    <cellStyle name="计算 11" xfId="849" xr:uid="{00000000-0005-0000-0000-000053030000}"/>
    <cellStyle name="计算 2" xfId="850" xr:uid="{00000000-0005-0000-0000-000054030000}"/>
    <cellStyle name="计算 2 2" xfId="851" xr:uid="{00000000-0005-0000-0000-000055030000}"/>
    <cellStyle name="计算 3" xfId="852" xr:uid="{00000000-0005-0000-0000-000056030000}"/>
    <cellStyle name="计算 3 2" xfId="853" xr:uid="{00000000-0005-0000-0000-000057030000}"/>
    <cellStyle name="计算 4" xfId="854" xr:uid="{00000000-0005-0000-0000-000058030000}"/>
    <cellStyle name="计算 4 2" xfId="855" xr:uid="{00000000-0005-0000-0000-000059030000}"/>
    <cellStyle name="计算 5" xfId="856" xr:uid="{00000000-0005-0000-0000-00005A030000}"/>
    <cellStyle name="计算 5 2" xfId="857" xr:uid="{00000000-0005-0000-0000-00005B030000}"/>
    <cellStyle name="计算 6" xfId="858" xr:uid="{00000000-0005-0000-0000-00005C030000}"/>
    <cellStyle name="计算 6 2" xfId="859" xr:uid="{00000000-0005-0000-0000-00005D030000}"/>
    <cellStyle name="计算 7" xfId="860" xr:uid="{00000000-0005-0000-0000-00005E030000}"/>
    <cellStyle name="计算 7 2" xfId="861" xr:uid="{00000000-0005-0000-0000-00005F030000}"/>
    <cellStyle name="计算 8" xfId="862" xr:uid="{00000000-0005-0000-0000-000060030000}"/>
    <cellStyle name="计算 8 2" xfId="863" xr:uid="{00000000-0005-0000-0000-000061030000}"/>
    <cellStyle name="计算 9" xfId="864" xr:uid="{00000000-0005-0000-0000-000062030000}"/>
    <cellStyle name="计算 9 2" xfId="865" xr:uid="{00000000-0005-0000-0000-000063030000}"/>
    <cellStyle name="货币 2" xfId="866" xr:uid="{00000000-0005-0000-0000-000064030000}"/>
    <cellStyle name="货币 3" xfId="867" xr:uid="{00000000-0005-0000-0000-000065030000}"/>
    <cellStyle name="货币 4" xfId="868" xr:uid="{00000000-0005-0000-0000-000066030000}"/>
    <cellStyle name="货币 5" xfId="869" xr:uid="{00000000-0005-0000-0000-000067030000}"/>
    <cellStyle name="輔色1" xfId="870" xr:uid="{00000000-0005-0000-0000-000068030000}"/>
    <cellStyle name="輔色2" xfId="871" xr:uid="{00000000-0005-0000-0000-000069030000}"/>
    <cellStyle name="輔色3" xfId="872" xr:uid="{00000000-0005-0000-0000-00006A030000}"/>
    <cellStyle name="輔色4" xfId="873" xr:uid="{00000000-0005-0000-0000-00006B030000}"/>
    <cellStyle name="輔色5" xfId="874" xr:uid="{00000000-0005-0000-0000-00006C030000}"/>
    <cellStyle name="輔色6" xfId="875" xr:uid="{00000000-0005-0000-0000-00006D030000}"/>
    <cellStyle name="輸入" xfId="876" xr:uid="{00000000-0005-0000-0000-00006E030000}"/>
    <cellStyle name="輸出" xfId="877" xr:uid="{00000000-0005-0000-0000-00006F030000}"/>
    <cellStyle name="输入 10" xfId="878" xr:uid="{00000000-0005-0000-0000-000070030000}"/>
    <cellStyle name="输入 10 2" xfId="879" xr:uid="{00000000-0005-0000-0000-000071030000}"/>
    <cellStyle name="输入 11" xfId="880" xr:uid="{00000000-0005-0000-0000-000072030000}"/>
    <cellStyle name="输入 2" xfId="881" xr:uid="{00000000-0005-0000-0000-000073030000}"/>
    <cellStyle name="输入 2 2" xfId="882" xr:uid="{00000000-0005-0000-0000-000074030000}"/>
    <cellStyle name="输入 3" xfId="883" xr:uid="{00000000-0005-0000-0000-000075030000}"/>
    <cellStyle name="输入 3 2" xfId="884" xr:uid="{00000000-0005-0000-0000-000076030000}"/>
    <cellStyle name="输入 4" xfId="885" xr:uid="{00000000-0005-0000-0000-000077030000}"/>
    <cellStyle name="输入 4 2" xfId="886" xr:uid="{00000000-0005-0000-0000-000078030000}"/>
    <cellStyle name="输入 5" xfId="887" xr:uid="{00000000-0005-0000-0000-000079030000}"/>
    <cellStyle name="输入 5 2" xfId="888" xr:uid="{00000000-0005-0000-0000-00007A030000}"/>
    <cellStyle name="输入 6" xfId="889" xr:uid="{00000000-0005-0000-0000-00007B030000}"/>
    <cellStyle name="输入 6 2" xfId="890" xr:uid="{00000000-0005-0000-0000-00007C030000}"/>
    <cellStyle name="输入 7" xfId="891" xr:uid="{00000000-0005-0000-0000-00007D030000}"/>
    <cellStyle name="输入 7 2" xfId="892" xr:uid="{00000000-0005-0000-0000-00007E030000}"/>
    <cellStyle name="输入 8" xfId="893" xr:uid="{00000000-0005-0000-0000-00007F030000}"/>
    <cellStyle name="输入 8 2" xfId="894" xr:uid="{00000000-0005-0000-0000-000080030000}"/>
    <cellStyle name="输入 9" xfId="895" xr:uid="{00000000-0005-0000-0000-000081030000}"/>
    <cellStyle name="输入 9 2" xfId="896" xr:uid="{00000000-0005-0000-0000-000082030000}"/>
    <cellStyle name="输出 10" xfId="897" xr:uid="{00000000-0005-0000-0000-000083030000}"/>
    <cellStyle name="输出 10 2" xfId="898" xr:uid="{00000000-0005-0000-0000-000084030000}"/>
    <cellStyle name="输出 11" xfId="899" xr:uid="{00000000-0005-0000-0000-000085030000}"/>
    <cellStyle name="输出 2" xfId="900" xr:uid="{00000000-0005-0000-0000-000086030000}"/>
    <cellStyle name="输出 2 2" xfId="901" xr:uid="{00000000-0005-0000-0000-000087030000}"/>
    <cellStyle name="输出 3" xfId="902" xr:uid="{00000000-0005-0000-0000-000088030000}"/>
    <cellStyle name="输出 3 2" xfId="903" xr:uid="{00000000-0005-0000-0000-000089030000}"/>
    <cellStyle name="输出 4" xfId="904" xr:uid="{00000000-0005-0000-0000-00008A030000}"/>
    <cellStyle name="输出 4 2" xfId="905" xr:uid="{00000000-0005-0000-0000-00008B030000}"/>
    <cellStyle name="输出 5" xfId="906" xr:uid="{00000000-0005-0000-0000-00008C030000}"/>
    <cellStyle name="输出 5 2" xfId="907" xr:uid="{00000000-0005-0000-0000-00008D030000}"/>
    <cellStyle name="输出 6" xfId="908" xr:uid="{00000000-0005-0000-0000-00008E030000}"/>
    <cellStyle name="输出 6 2" xfId="909" xr:uid="{00000000-0005-0000-0000-00008F030000}"/>
    <cellStyle name="输出 7" xfId="910" xr:uid="{00000000-0005-0000-0000-000090030000}"/>
    <cellStyle name="输出 7 2" xfId="911" xr:uid="{00000000-0005-0000-0000-000091030000}"/>
    <cellStyle name="输出 8" xfId="912" xr:uid="{00000000-0005-0000-0000-000092030000}"/>
    <cellStyle name="输出 8 2" xfId="913" xr:uid="{00000000-0005-0000-0000-000093030000}"/>
    <cellStyle name="输出 9" xfId="914" xr:uid="{00000000-0005-0000-0000-000094030000}"/>
    <cellStyle name="输出 9 2" xfId="915" xr:uid="{00000000-0005-0000-0000-000095030000}"/>
    <cellStyle name="适中 10" xfId="916" xr:uid="{00000000-0005-0000-0000-000096030000}"/>
    <cellStyle name="适中 10 2" xfId="917" xr:uid="{00000000-0005-0000-0000-000097030000}"/>
    <cellStyle name="适中 11" xfId="918" xr:uid="{00000000-0005-0000-0000-000098030000}"/>
    <cellStyle name="适中 2" xfId="919" xr:uid="{00000000-0005-0000-0000-000099030000}"/>
    <cellStyle name="适中 2 2" xfId="920" xr:uid="{00000000-0005-0000-0000-00009A030000}"/>
    <cellStyle name="适中 3" xfId="921" xr:uid="{00000000-0005-0000-0000-00009B030000}"/>
    <cellStyle name="适中 3 2" xfId="922" xr:uid="{00000000-0005-0000-0000-00009C030000}"/>
    <cellStyle name="适中 4" xfId="923" xr:uid="{00000000-0005-0000-0000-00009D030000}"/>
    <cellStyle name="适中 4 2" xfId="924" xr:uid="{00000000-0005-0000-0000-00009E030000}"/>
    <cellStyle name="适中 5" xfId="925" xr:uid="{00000000-0005-0000-0000-00009F030000}"/>
    <cellStyle name="适中 5 2" xfId="926" xr:uid="{00000000-0005-0000-0000-0000A0030000}"/>
    <cellStyle name="适中 6" xfId="927" xr:uid="{00000000-0005-0000-0000-0000A1030000}"/>
    <cellStyle name="适中 6 2" xfId="928" xr:uid="{00000000-0005-0000-0000-0000A2030000}"/>
    <cellStyle name="适中 7" xfId="929" xr:uid="{00000000-0005-0000-0000-0000A3030000}"/>
    <cellStyle name="适中 7 2" xfId="930" xr:uid="{00000000-0005-0000-0000-0000A4030000}"/>
    <cellStyle name="适中 8" xfId="931" xr:uid="{00000000-0005-0000-0000-0000A5030000}"/>
    <cellStyle name="适中 8 2" xfId="932" xr:uid="{00000000-0005-0000-0000-0000A6030000}"/>
    <cellStyle name="适中 9" xfId="933" xr:uid="{00000000-0005-0000-0000-0000A7030000}"/>
    <cellStyle name="适中 9 2" xfId="934" xr:uid="{00000000-0005-0000-0000-0000A8030000}"/>
    <cellStyle name="連結的儲存格" xfId="935" xr:uid="{00000000-0005-0000-0000-0000A9030000}"/>
    <cellStyle name="链接单元格 10" xfId="936" xr:uid="{00000000-0005-0000-0000-0000AA030000}"/>
    <cellStyle name="链接单元格 10 2" xfId="937" xr:uid="{00000000-0005-0000-0000-0000AB030000}"/>
    <cellStyle name="链接单元格 11" xfId="938" xr:uid="{00000000-0005-0000-0000-0000AC030000}"/>
    <cellStyle name="链接单元格 2" xfId="939" xr:uid="{00000000-0005-0000-0000-0000AD030000}"/>
    <cellStyle name="链接单元格 2 2" xfId="940" xr:uid="{00000000-0005-0000-0000-0000AE030000}"/>
    <cellStyle name="链接单元格 3" xfId="941" xr:uid="{00000000-0005-0000-0000-0000AF030000}"/>
    <cellStyle name="链接单元格 3 2" xfId="942" xr:uid="{00000000-0005-0000-0000-0000B0030000}"/>
    <cellStyle name="链接单元格 4" xfId="943" xr:uid="{00000000-0005-0000-0000-0000B1030000}"/>
    <cellStyle name="链接单元格 4 2" xfId="944" xr:uid="{00000000-0005-0000-0000-0000B2030000}"/>
    <cellStyle name="链接单元格 5" xfId="945" xr:uid="{00000000-0005-0000-0000-0000B3030000}"/>
    <cellStyle name="链接单元格 5 2" xfId="946" xr:uid="{00000000-0005-0000-0000-0000B4030000}"/>
    <cellStyle name="链接单元格 6" xfId="947" xr:uid="{00000000-0005-0000-0000-0000B5030000}"/>
    <cellStyle name="链接单元格 6 2" xfId="948" xr:uid="{00000000-0005-0000-0000-0000B6030000}"/>
    <cellStyle name="链接单元格 7" xfId="949" xr:uid="{00000000-0005-0000-0000-0000B7030000}"/>
    <cellStyle name="链接单元格 7 2" xfId="950" xr:uid="{00000000-0005-0000-0000-0000B8030000}"/>
    <cellStyle name="链接单元格 8" xfId="951" xr:uid="{00000000-0005-0000-0000-0000B9030000}"/>
    <cellStyle name="链接单元格 8 2" xfId="952" xr:uid="{00000000-0005-0000-0000-0000BA030000}"/>
    <cellStyle name="链接单元格 9" xfId="953" xr:uid="{00000000-0005-0000-0000-0000BB030000}"/>
    <cellStyle name="链接单元格 9 2" xfId="954" xr:uid="{00000000-0005-0000-0000-0000BC030000}"/>
  </cellStyles>
  <dxfs count="0"/>
  <tableStyles count="0" defaultTableStyle="TableStyleMedium9" defaultPivotStyle="PivotStyleLight16"/>
  <colors>
    <mruColors>
      <color rgb="FF008000"/>
      <color rgb="FF009900"/>
      <color rgb="FF0F5D1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29"/>
  <sheetViews>
    <sheetView tabSelected="1" topLeftCell="A2" zoomScale="55" zoomScaleNormal="55" workbookViewId="0">
      <selection activeCell="V11" sqref="V11"/>
    </sheetView>
  </sheetViews>
  <sheetFormatPr defaultRowHeight="14.4"/>
  <cols>
    <col min="1" max="1" width="12" customWidth="1"/>
    <col min="2" max="2" width="22" style="10" bestFit="1" customWidth="1"/>
    <col min="3" max="3" width="67.109375" style="1" customWidth="1"/>
    <col min="4" max="4" width="14.6640625" style="1" customWidth="1"/>
    <col min="5" max="5" width="29.109375" customWidth="1"/>
    <col min="6" max="6" width="12.5546875" customWidth="1"/>
    <col min="7" max="7" width="9.44140625" customWidth="1"/>
    <col min="8" max="8" width="12.33203125" customWidth="1"/>
    <col min="9" max="9" width="20.44140625" bestFit="1" customWidth="1"/>
    <col min="13" max="13" width="13.44140625" bestFit="1" customWidth="1"/>
  </cols>
  <sheetData>
    <row r="1" spans="1:13" s="2" customFormat="1" ht="38.25" customHeight="1">
      <c r="A1" s="264" t="s">
        <v>390</v>
      </c>
      <c r="B1" s="264"/>
      <c r="C1" s="264"/>
      <c r="D1" s="264"/>
      <c r="E1" s="264"/>
      <c r="F1" s="264"/>
      <c r="G1" s="264"/>
      <c r="H1" s="264"/>
      <c r="I1" s="264"/>
    </row>
    <row r="2" spans="1:13" s="2" customFormat="1" ht="38.25" customHeight="1">
      <c r="A2" s="265" t="s">
        <v>37</v>
      </c>
      <c r="B2" s="265"/>
      <c r="C2" s="265"/>
      <c r="D2" s="265"/>
      <c r="E2" s="265"/>
      <c r="F2" s="265"/>
      <c r="G2" s="265"/>
      <c r="H2" s="265"/>
      <c r="I2" s="265"/>
    </row>
    <row r="3" spans="1:13" s="34" customFormat="1" ht="27.75" customHeight="1">
      <c r="A3" s="32" t="s">
        <v>5</v>
      </c>
      <c r="B3" s="38" t="s">
        <v>4</v>
      </c>
      <c r="C3" s="32" t="s">
        <v>1</v>
      </c>
      <c r="D3" s="33" t="s">
        <v>3</v>
      </c>
      <c r="E3" s="33" t="s">
        <v>2</v>
      </c>
      <c r="F3" s="32" t="s">
        <v>0</v>
      </c>
      <c r="G3" s="32" t="s">
        <v>8</v>
      </c>
      <c r="H3" s="32" t="s">
        <v>9</v>
      </c>
      <c r="I3" s="32" t="s">
        <v>10</v>
      </c>
      <c r="J3" s="257" t="s">
        <v>400</v>
      </c>
      <c r="K3" s="258"/>
      <c r="L3" s="258"/>
      <c r="M3" s="258" t="s">
        <v>399</v>
      </c>
    </row>
    <row r="4" spans="1:13" s="2" customFormat="1" ht="27.75" customHeight="1">
      <c r="A4" s="266" t="s">
        <v>7</v>
      </c>
      <c r="B4" s="266"/>
      <c r="C4" s="266"/>
      <c r="D4" s="266"/>
      <c r="E4" s="266"/>
      <c r="F4" s="266"/>
      <c r="G4" s="266"/>
      <c r="H4" s="266"/>
      <c r="I4" s="266"/>
      <c r="J4" s="248" t="s">
        <v>30</v>
      </c>
      <c r="K4" s="248" t="s">
        <v>401</v>
      </c>
      <c r="L4" s="248" t="s">
        <v>402</v>
      </c>
      <c r="M4" s="258"/>
    </row>
    <row r="5" spans="1:13" s="2" customFormat="1" ht="27.75" customHeight="1">
      <c r="A5" s="40">
        <v>1</v>
      </c>
      <c r="B5" s="51" t="s">
        <v>91</v>
      </c>
      <c r="C5" s="52" t="s">
        <v>398</v>
      </c>
      <c r="D5" s="52" t="s">
        <v>46</v>
      </c>
      <c r="E5" s="53" t="s">
        <v>47</v>
      </c>
      <c r="F5" s="51">
        <v>31</v>
      </c>
      <c r="G5" s="41">
        <v>744</v>
      </c>
      <c r="H5" s="54">
        <v>5</v>
      </c>
      <c r="I5" s="42">
        <f>H5*G5</f>
        <v>3720</v>
      </c>
      <c r="J5" s="2">
        <v>22</v>
      </c>
      <c r="K5" s="2">
        <v>15</v>
      </c>
      <c r="L5" s="2">
        <v>14</v>
      </c>
      <c r="M5" s="2">
        <f t="shared" ref="M5:M14" si="0">J5*K5*L5*F5*16.38/1000000</f>
        <v>2.3459435999999996</v>
      </c>
    </row>
    <row r="6" spans="1:13" s="2" customFormat="1" ht="27.75" customHeight="1">
      <c r="A6" s="52">
        <v>2</v>
      </c>
      <c r="B6" s="51" t="s">
        <v>91</v>
      </c>
      <c r="C6" s="52" t="s">
        <v>398</v>
      </c>
      <c r="D6" s="52" t="s">
        <v>83</v>
      </c>
      <c r="E6" s="53" t="s">
        <v>47</v>
      </c>
      <c r="F6" s="51">
        <v>7</v>
      </c>
      <c r="G6" s="51">
        <v>168</v>
      </c>
      <c r="H6" s="54">
        <v>5</v>
      </c>
      <c r="I6" s="42">
        <f t="shared" ref="I6:I14" si="1">H6*G6</f>
        <v>840</v>
      </c>
      <c r="J6" s="2">
        <v>22</v>
      </c>
      <c r="K6" s="2">
        <v>15</v>
      </c>
      <c r="L6" s="2">
        <v>14</v>
      </c>
      <c r="M6" s="2">
        <f t="shared" si="0"/>
        <v>0.5297291999999999</v>
      </c>
    </row>
    <row r="7" spans="1:13" s="2" customFormat="1" ht="27.75" customHeight="1">
      <c r="A7" s="72">
        <v>3</v>
      </c>
      <c r="B7" s="48" t="s">
        <v>268</v>
      </c>
      <c r="C7" s="52" t="s">
        <v>333</v>
      </c>
      <c r="D7" s="49" t="s">
        <v>46</v>
      </c>
      <c r="E7" s="53" t="s">
        <v>47</v>
      </c>
      <c r="F7" s="48">
        <v>2</v>
      </c>
      <c r="G7" s="51">
        <v>48</v>
      </c>
      <c r="H7" s="54">
        <v>5</v>
      </c>
      <c r="I7" s="42">
        <f t="shared" si="1"/>
        <v>240</v>
      </c>
      <c r="J7" s="2">
        <v>22</v>
      </c>
      <c r="K7" s="2">
        <v>15</v>
      </c>
      <c r="L7" s="2">
        <v>8</v>
      </c>
      <c r="M7" s="2">
        <f t="shared" si="0"/>
        <v>8.6486399999999991E-2</v>
      </c>
    </row>
    <row r="8" spans="1:13" s="2" customFormat="1" ht="27.75" customHeight="1">
      <c r="A8" s="52">
        <v>4</v>
      </c>
      <c r="B8" s="48"/>
      <c r="C8" s="52"/>
      <c r="D8" s="49"/>
      <c r="E8" s="53"/>
      <c r="F8" s="48"/>
      <c r="G8" s="51"/>
      <c r="H8" s="54"/>
      <c r="I8" s="42"/>
    </row>
    <row r="9" spans="1:13" s="2" customFormat="1" ht="27.75" customHeight="1">
      <c r="A9" s="72">
        <v>5</v>
      </c>
      <c r="B9" s="48" t="s">
        <v>323</v>
      </c>
      <c r="C9" s="49" t="s">
        <v>328</v>
      </c>
      <c r="D9" s="49" t="s">
        <v>329</v>
      </c>
      <c r="E9" s="53" t="s">
        <v>47</v>
      </c>
      <c r="F9" s="48">
        <v>131</v>
      </c>
      <c r="G9" s="51">
        <v>3151</v>
      </c>
      <c r="H9" s="54">
        <v>5</v>
      </c>
      <c r="I9" s="42">
        <f t="shared" si="1"/>
        <v>15755</v>
      </c>
      <c r="J9" s="73">
        <v>22</v>
      </c>
      <c r="K9" s="73">
        <v>15</v>
      </c>
      <c r="L9" s="73">
        <v>6</v>
      </c>
      <c r="M9" s="73">
        <f t="shared" ref="M9" si="2">J9*K9*L9*F9*16.38/1000000</f>
        <v>4.2486443999999999</v>
      </c>
    </row>
    <row r="10" spans="1:13" s="73" customFormat="1" ht="27.75" customHeight="1">
      <c r="A10" s="52">
        <v>6</v>
      </c>
      <c r="B10" s="48" t="s">
        <v>188</v>
      </c>
      <c r="C10" s="49" t="s">
        <v>189</v>
      </c>
      <c r="D10" s="49" t="s">
        <v>46</v>
      </c>
      <c r="E10" s="53" t="s">
        <v>47</v>
      </c>
      <c r="F10" s="48">
        <v>3</v>
      </c>
      <c r="G10" s="51">
        <v>72</v>
      </c>
      <c r="H10" s="54">
        <v>5</v>
      </c>
      <c r="I10" s="42">
        <f t="shared" si="1"/>
        <v>360</v>
      </c>
      <c r="J10" s="73">
        <v>22</v>
      </c>
      <c r="K10" s="73">
        <v>15</v>
      </c>
      <c r="L10" s="73">
        <v>6</v>
      </c>
      <c r="M10" s="73">
        <f t="shared" ref="M10" si="3">J10*K10*L10*F10*16.38/1000000</f>
        <v>9.72972E-2</v>
      </c>
    </row>
    <row r="11" spans="1:13" s="2" customFormat="1" ht="27.75" customHeight="1">
      <c r="A11" s="72">
        <v>7</v>
      </c>
      <c r="B11" s="48" t="s">
        <v>192</v>
      </c>
      <c r="C11" s="49" t="s">
        <v>189</v>
      </c>
      <c r="D11" s="49" t="s">
        <v>46</v>
      </c>
      <c r="E11" s="53" t="s">
        <v>47</v>
      </c>
      <c r="F11" s="48">
        <v>8</v>
      </c>
      <c r="G11" s="51">
        <v>192</v>
      </c>
      <c r="H11" s="54">
        <v>5</v>
      </c>
      <c r="I11" s="42">
        <f t="shared" si="1"/>
        <v>960</v>
      </c>
      <c r="J11" s="73">
        <v>22</v>
      </c>
      <c r="K11" s="73">
        <v>15</v>
      </c>
      <c r="L11" s="73">
        <v>6</v>
      </c>
      <c r="M11" s="73">
        <f t="shared" ref="M11" si="4">J11*K11*L11*F11*16.38/1000000</f>
        <v>0.2594592</v>
      </c>
    </row>
    <row r="12" spans="1:13" s="2" customFormat="1" ht="27.75" customHeight="1">
      <c r="A12" s="52">
        <v>8</v>
      </c>
      <c r="B12" s="48" t="s">
        <v>192</v>
      </c>
      <c r="C12" s="49" t="s">
        <v>189</v>
      </c>
      <c r="D12" s="49" t="s">
        <v>83</v>
      </c>
      <c r="E12" s="53" t="s">
        <v>47</v>
      </c>
      <c r="F12" s="48">
        <v>1</v>
      </c>
      <c r="G12" s="51">
        <v>24</v>
      </c>
      <c r="H12" s="54">
        <v>5</v>
      </c>
      <c r="I12" s="42">
        <f t="shared" si="1"/>
        <v>120</v>
      </c>
      <c r="J12" s="73">
        <v>22</v>
      </c>
      <c r="K12" s="73">
        <v>15</v>
      </c>
      <c r="L12" s="73">
        <v>6</v>
      </c>
      <c r="M12" s="73">
        <f t="shared" ref="M12:M13" si="5">J12*K12*L12*F12*16.38/1000000</f>
        <v>3.24324E-2</v>
      </c>
    </row>
    <row r="13" spans="1:13" s="2" customFormat="1" ht="27.75" customHeight="1">
      <c r="A13" s="72">
        <v>9</v>
      </c>
      <c r="B13" s="48" t="s">
        <v>327</v>
      </c>
      <c r="C13" s="49" t="s">
        <v>334</v>
      </c>
      <c r="D13" s="49" t="s">
        <v>46</v>
      </c>
      <c r="E13" s="53" t="s">
        <v>47</v>
      </c>
      <c r="F13" s="48">
        <v>18</v>
      </c>
      <c r="G13" s="51">
        <v>432</v>
      </c>
      <c r="H13" s="54">
        <v>5</v>
      </c>
      <c r="I13" s="42">
        <f t="shared" si="1"/>
        <v>2160</v>
      </c>
      <c r="J13" s="73">
        <v>22</v>
      </c>
      <c r="K13" s="73">
        <v>15</v>
      </c>
      <c r="L13" s="73">
        <v>6</v>
      </c>
      <c r="M13" s="73">
        <f t="shared" si="5"/>
        <v>0.58378319999999995</v>
      </c>
    </row>
    <row r="14" spans="1:13" s="2" customFormat="1" ht="27.75" customHeight="1">
      <c r="A14" s="52">
        <v>10</v>
      </c>
      <c r="B14" s="69" t="s">
        <v>100</v>
      </c>
      <c r="C14" s="49" t="s">
        <v>99</v>
      </c>
      <c r="D14" s="49" t="s">
        <v>46</v>
      </c>
      <c r="E14" s="53" t="s">
        <v>47</v>
      </c>
      <c r="F14" s="48">
        <v>10</v>
      </c>
      <c r="G14" s="51">
        <v>240</v>
      </c>
      <c r="H14" s="54">
        <v>5</v>
      </c>
      <c r="I14" s="42">
        <f t="shared" si="1"/>
        <v>1200</v>
      </c>
      <c r="J14" s="2">
        <v>22</v>
      </c>
      <c r="K14" s="2">
        <v>15</v>
      </c>
      <c r="L14" s="2">
        <v>6</v>
      </c>
      <c r="M14" s="2">
        <f t="shared" si="0"/>
        <v>0.324324</v>
      </c>
    </row>
    <row r="15" spans="1:13" s="2" customFormat="1" ht="27.75" customHeight="1">
      <c r="A15" s="259" t="s">
        <v>6</v>
      </c>
      <c r="B15" s="260"/>
      <c r="C15" s="260"/>
      <c r="D15" s="260"/>
      <c r="E15" s="260"/>
      <c r="F15" s="260"/>
      <c r="G15" s="260"/>
      <c r="H15" s="260"/>
      <c r="I15" s="249"/>
    </row>
    <row r="16" spans="1:13" s="2" customFormat="1" ht="27.75" customHeight="1">
      <c r="A16" s="52">
        <v>11</v>
      </c>
      <c r="B16" s="51">
        <v>5857</v>
      </c>
      <c r="C16" s="52" t="s">
        <v>82</v>
      </c>
      <c r="D16" s="52" t="s">
        <v>46</v>
      </c>
      <c r="E16" s="53" t="s">
        <v>47</v>
      </c>
      <c r="F16" s="51">
        <v>29</v>
      </c>
      <c r="G16" s="51">
        <v>696</v>
      </c>
      <c r="H16" s="54">
        <v>5</v>
      </c>
      <c r="I16" s="42">
        <f t="shared" ref="I16" si="6">H16*G16</f>
        <v>3480</v>
      </c>
      <c r="J16" s="2">
        <v>22</v>
      </c>
      <c r="K16" s="2">
        <v>15</v>
      </c>
      <c r="L16" s="2">
        <v>8</v>
      </c>
      <c r="M16" s="2">
        <f t="shared" ref="M16:M20" si="7">J16*K16*L16*F16*16.38/1000000</f>
        <v>1.2540527999999997</v>
      </c>
    </row>
    <row r="17" spans="1:14" s="2" customFormat="1" ht="27.75" customHeight="1">
      <c r="A17" s="52">
        <v>12</v>
      </c>
      <c r="B17" s="51">
        <v>5857</v>
      </c>
      <c r="C17" s="52" t="s">
        <v>82</v>
      </c>
      <c r="D17" s="52" t="s">
        <v>83</v>
      </c>
      <c r="E17" s="53" t="s">
        <v>47</v>
      </c>
      <c r="F17" s="51">
        <v>8</v>
      </c>
      <c r="G17" s="51">
        <v>192</v>
      </c>
      <c r="H17" s="54">
        <v>5</v>
      </c>
      <c r="I17" s="42">
        <f t="shared" ref="I17:I22" si="8">H17*G17</f>
        <v>960</v>
      </c>
      <c r="J17" s="2">
        <v>22</v>
      </c>
      <c r="K17" s="2">
        <v>15</v>
      </c>
      <c r="L17" s="2">
        <v>8</v>
      </c>
      <c r="M17" s="2">
        <f t="shared" si="7"/>
        <v>0.34594559999999996</v>
      </c>
    </row>
    <row r="18" spans="1:14" s="2" customFormat="1" ht="27.75" customHeight="1">
      <c r="A18" s="52">
        <v>13</v>
      </c>
      <c r="B18" s="51" t="s">
        <v>172</v>
      </c>
      <c r="C18" s="52" t="s">
        <v>339</v>
      </c>
      <c r="D18" s="52" t="s">
        <v>46</v>
      </c>
      <c r="E18" s="53" t="s">
        <v>47</v>
      </c>
      <c r="F18" s="51">
        <v>5</v>
      </c>
      <c r="G18" s="51">
        <v>120</v>
      </c>
      <c r="H18" s="54">
        <v>5</v>
      </c>
      <c r="I18" s="42">
        <f t="shared" si="8"/>
        <v>600</v>
      </c>
      <c r="J18" s="2">
        <v>23</v>
      </c>
      <c r="K18" s="2">
        <v>16</v>
      </c>
      <c r="L18" s="2">
        <v>20</v>
      </c>
      <c r="M18" s="2">
        <f t="shared" si="7"/>
        <v>0.60278399999999999</v>
      </c>
    </row>
    <row r="19" spans="1:14" s="2" customFormat="1" ht="27.75" customHeight="1">
      <c r="A19" s="52">
        <v>14</v>
      </c>
      <c r="B19" s="51" t="s">
        <v>224</v>
      </c>
      <c r="C19" s="52" t="s">
        <v>341</v>
      </c>
      <c r="D19" s="52" t="s">
        <v>46</v>
      </c>
      <c r="E19" s="53" t="s">
        <v>47</v>
      </c>
      <c r="F19" s="51">
        <v>18</v>
      </c>
      <c r="G19" s="51">
        <v>432</v>
      </c>
      <c r="H19" s="54">
        <v>5</v>
      </c>
      <c r="I19" s="42">
        <f t="shared" si="8"/>
        <v>2160</v>
      </c>
      <c r="J19" s="2">
        <v>22</v>
      </c>
      <c r="K19" s="2">
        <v>15</v>
      </c>
      <c r="L19" s="2">
        <v>10</v>
      </c>
      <c r="M19" s="2">
        <f t="shared" si="7"/>
        <v>0.97297199999999984</v>
      </c>
    </row>
    <row r="20" spans="1:14" s="2" customFormat="1" ht="27.75" customHeight="1">
      <c r="A20" s="52">
        <v>15</v>
      </c>
      <c r="B20" s="51" t="s">
        <v>231</v>
      </c>
      <c r="C20" s="52" t="s">
        <v>343</v>
      </c>
      <c r="D20" s="52" t="s">
        <v>46</v>
      </c>
      <c r="E20" s="53" t="s">
        <v>47</v>
      </c>
      <c r="F20" s="51">
        <v>7</v>
      </c>
      <c r="G20" s="41">
        <v>166</v>
      </c>
      <c r="H20" s="54">
        <v>5</v>
      </c>
      <c r="I20" s="42">
        <f t="shared" si="8"/>
        <v>830</v>
      </c>
      <c r="J20" s="2">
        <v>22</v>
      </c>
      <c r="K20" s="2">
        <v>15</v>
      </c>
      <c r="L20" s="2">
        <v>12</v>
      </c>
      <c r="M20" s="2">
        <f t="shared" si="7"/>
        <v>0.4540536</v>
      </c>
    </row>
    <row r="21" spans="1:14" s="2" customFormat="1" ht="27.75" customHeight="1">
      <c r="A21" s="52">
        <v>16</v>
      </c>
      <c r="B21" s="51" t="s">
        <v>169</v>
      </c>
      <c r="C21" s="52" t="s">
        <v>344</v>
      </c>
      <c r="D21" s="52" t="s">
        <v>46</v>
      </c>
      <c r="E21" s="53" t="s">
        <v>47</v>
      </c>
      <c r="F21" s="51">
        <v>1</v>
      </c>
      <c r="G21" s="41">
        <v>24</v>
      </c>
      <c r="H21" s="54">
        <v>5</v>
      </c>
      <c r="I21" s="42">
        <f t="shared" si="8"/>
        <v>120</v>
      </c>
      <c r="J21" s="2">
        <v>22</v>
      </c>
      <c r="K21" s="2">
        <v>15</v>
      </c>
      <c r="L21" s="2">
        <v>12</v>
      </c>
      <c r="M21" s="2">
        <f t="shared" ref="M21:M22" si="9">J21*K21*L21*F21*16.38/1000000</f>
        <v>6.48648E-2</v>
      </c>
    </row>
    <row r="22" spans="1:14" s="2" customFormat="1" ht="27.75" customHeight="1">
      <c r="A22" s="52">
        <v>17</v>
      </c>
      <c r="B22" s="51" t="s">
        <v>281</v>
      </c>
      <c r="C22" s="52" t="s">
        <v>337</v>
      </c>
      <c r="D22" s="52" t="s">
        <v>46</v>
      </c>
      <c r="E22" s="53" t="s">
        <v>47</v>
      </c>
      <c r="F22" s="51">
        <v>11</v>
      </c>
      <c r="G22" s="41">
        <v>264</v>
      </c>
      <c r="H22" s="54">
        <v>5</v>
      </c>
      <c r="I22" s="42">
        <f t="shared" si="8"/>
        <v>1320</v>
      </c>
      <c r="J22" s="2">
        <v>22</v>
      </c>
      <c r="K22" s="2">
        <v>15</v>
      </c>
      <c r="L22" s="2">
        <v>12</v>
      </c>
      <c r="M22" s="2">
        <f t="shared" si="9"/>
        <v>0.71351279999999995</v>
      </c>
    </row>
    <row r="23" spans="1:14" ht="23.25" customHeight="1" thickBot="1">
      <c r="A23" s="267" t="s">
        <v>132</v>
      </c>
      <c r="B23" s="268"/>
      <c r="C23" s="268"/>
      <c r="D23" s="268"/>
      <c r="E23" s="269"/>
      <c r="F23" s="218">
        <f>SUM(F5:F22)</f>
        <v>290</v>
      </c>
      <c r="G23" s="218">
        <f>SUM(G5:G22)</f>
        <v>6965</v>
      </c>
      <c r="H23" s="219"/>
      <c r="I23" s="220">
        <f>SUM(I5:I22)</f>
        <v>34825</v>
      </c>
      <c r="M23" s="247">
        <f>SUM(M4:M21)</f>
        <v>12.202772400000001</v>
      </c>
      <c r="N23" s="250" t="s">
        <v>391</v>
      </c>
    </row>
    <row r="24" spans="1:14" ht="20.25" customHeight="1">
      <c r="A24" s="43"/>
      <c r="B24" s="43"/>
      <c r="C24" s="43"/>
      <c r="D24" s="43"/>
      <c r="E24" s="43"/>
      <c r="F24" s="44"/>
      <c r="G24" s="44"/>
      <c r="H24" s="44"/>
      <c r="I24" s="45"/>
      <c r="M24" s="2"/>
    </row>
    <row r="25" spans="1:14" ht="20.25" customHeight="1" thickBot="1">
      <c r="A25" s="43"/>
      <c r="B25" s="43"/>
      <c r="C25" s="43"/>
      <c r="D25" s="43"/>
      <c r="E25" s="46"/>
      <c r="F25" s="46"/>
      <c r="G25" s="44"/>
      <c r="H25" s="44"/>
      <c r="I25" s="45"/>
      <c r="M25" s="2"/>
    </row>
    <row r="26" spans="1:14" ht="27" customHeight="1" thickBot="1">
      <c r="A26" s="261" t="s">
        <v>133</v>
      </c>
      <c r="B26" s="262"/>
      <c r="C26" s="262"/>
      <c r="D26" s="262"/>
      <c r="E26" s="263"/>
      <c r="F26" s="36">
        <f>F23</f>
        <v>290</v>
      </c>
      <c r="G26" s="36">
        <f>G23</f>
        <v>6965</v>
      </c>
      <c r="H26" s="36"/>
      <c r="I26" s="37">
        <f>I23</f>
        <v>34825</v>
      </c>
      <c r="M26" s="2"/>
    </row>
    <row r="28" spans="1:14" ht="21">
      <c r="E28" s="47"/>
      <c r="F28" s="241">
        <f>'PANT-REGULAR F-1'!L215+'PANT- PLUS F-1'!K59+'SKIRT - F-1'!K27+'JACKET-REGULAR F-1'!K62+'SHORT-REGULAR F-1 '!K105+'SHORT- PLUS F-1 '!K24+'SWEATSHIRT-REGULAR F-1'!J42</f>
        <v>290</v>
      </c>
      <c r="G28" s="241">
        <f>'PANT-REGULAR F-1'!M215+'PANT- PLUS F-1'!L59+'SKIRT - F-1'!L27+'JACKET-REGULAR F-1'!L62+'SHORT-REGULAR F-1 '!L105+'SHORT- PLUS F-1 '!L24+'SWEATSHIRT-REGULAR F-1'!K42</f>
        <v>6965</v>
      </c>
      <c r="H28" s="242"/>
    </row>
    <row r="29" spans="1:14">
      <c r="G29" s="47"/>
    </row>
  </sheetData>
  <autoFilter ref="A3:I23" xr:uid="{00000000-0009-0000-0000-000000000000}"/>
  <mergeCells count="8">
    <mergeCell ref="J3:L3"/>
    <mergeCell ref="M3:M4"/>
    <mergeCell ref="A15:H15"/>
    <mergeCell ref="A26:E26"/>
    <mergeCell ref="A1:I1"/>
    <mergeCell ref="A2:I2"/>
    <mergeCell ref="A4:I4"/>
    <mergeCell ref="A23:E23"/>
  </mergeCells>
  <pageMargins left="0.25" right="0.25" top="0.73" bottom="0.2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CG106"/>
  <sheetViews>
    <sheetView topLeftCell="A55" zoomScale="55" zoomScaleNormal="55" zoomScaleSheetLayoutView="53" workbookViewId="0">
      <selection activeCell="R88" sqref="R88"/>
    </sheetView>
  </sheetViews>
  <sheetFormatPr defaultRowHeight="14.4"/>
  <cols>
    <col min="1" max="1" width="12" customWidth="1"/>
    <col min="2" max="2" width="24.88671875" style="10" bestFit="1" customWidth="1"/>
    <col min="3" max="3" width="82.109375" style="1" customWidth="1"/>
    <col min="4" max="4" width="28.44140625" style="1" customWidth="1"/>
    <col min="5" max="5" width="32.6640625" customWidth="1"/>
    <col min="6" max="6" width="24.33203125" customWidth="1"/>
    <col min="7" max="7" width="18.44140625" customWidth="1"/>
    <col min="8" max="8" width="20.44140625" style="253" customWidth="1"/>
    <col min="9" max="9" width="26.33203125" customWidth="1"/>
    <col min="12" max="12" width="6.44140625" customWidth="1"/>
    <col min="13" max="13" width="14.6640625" customWidth="1"/>
  </cols>
  <sheetData>
    <row r="1" spans="1:85" s="2" customFormat="1" ht="38.25" customHeight="1">
      <c r="A1" s="264" t="s">
        <v>389</v>
      </c>
      <c r="B1" s="264"/>
      <c r="C1" s="264"/>
      <c r="D1" s="264"/>
      <c r="E1" s="264"/>
      <c r="F1" s="264"/>
      <c r="G1" s="264"/>
      <c r="H1" s="264"/>
      <c r="I1" s="264"/>
    </row>
    <row r="2" spans="1:85" s="2" customFormat="1" ht="38.25" customHeight="1">
      <c r="A2" s="265" t="s">
        <v>37</v>
      </c>
      <c r="B2" s="265"/>
      <c r="C2" s="265"/>
      <c r="D2" s="265"/>
      <c r="E2" s="265"/>
      <c r="F2" s="265"/>
      <c r="G2" s="265"/>
      <c r="H2" s="265"/>
      <c r="I2" s="265"/>
    </row>
    <row r="3" spans="1:85" s="34" customFormat="1" ht="27.75" customHeight="1">
      <c r="A3" s="32" t="s">
        <v>5</v>
      </c>
      <c r="B3" s="38" t="s">
        <v>4</v>
      </c>
      <c r="C3" s="32" t="s">
        <v>1</v>
      </c>
      <c r="D3" s="33" t="s">
        <v>3</v>
      </c>
      <c r="E3" s="33" t="s">
        <v>2</v>
      </c>
      <c r="F3" s="32" t="s">
        <v>0</v>
      </c>
      <c r="G3" s="32" t="s">
        <v>8</v>
      </c>
      <c r="H3" s="251" t="s">
        <v>9</v>
      </c>
      <c r="I3" s="32" t="s">
        <v>10</v>
      </c>
      <c r="J3" s="257" t="s">
        <v>400</v>
      </c>
      <c r="K3" s="258"/>
      <c r="L3" s="258"/>
      <c r="M3" s="258" t="s">
        <v>399</v>
      </c>
    </row>
    <row r="4" spans="1:85" s="2" customFormat="1" ht="27.75" customHeight="1">
      <c r="A4" s="266" t="s">
        <v>7</v>
      </c>
      <c r="B4" s="266"/>
      <c r="C4" s="266"/>
      <c r="D4" s="266"/>
      <c r="E4" s="266"/>
      <c r="F4" s="266"/>
      <c r="G4" s="266"/>
      <c r="H4" s="266"/>
      <c r="I4" s="266"/>
      <c r="J4" s="248" t="s">
        <v>30</v>
      </c>
      <c r="K4" s="248" t="s">
        <v>401</v>
      </c>
      <c r="L4" s="248" t="s">
        <v>402</v>
      </c>
      <c r="M4" s="258"/>
    </row>
    <row r="5" spans="1:85" s="71" customFormat="1" ht="27.75" customHeight="1">
      <c r="A5" s="72">
        <v>1</v>
      </c>
      <c r="B5" s="69" t="s">
        <v>100</v>
      </c>
      <c r="C5" s="49" t="s">
        <v>99</v>
      </c>
      <c r="D5" s="49" t="s">
        <v>46</v>
      </c>
      <c r="E5" s="50" t="s">
        <v>47</v>
      </c>
      <c r="F5" s="48">
        <v>18</v>
      </c>
      <c r="G5" s="48">
        <v>432</v>
      </c>
      <c r="H5" s="252">
        <v>4.25</v>
      </c>
      <c r="I5" s="42">
        <f t="shared" ref="I5:I29" si="0">H5*G5</f>
        <v>1836</v>
      </c>
      <c r="J5" s="73">
        <v>22</v>
      </c>
      <c r="K5" s="73">
        <v>15</v>
      </c>
      <c r="L5" s="73">
        <v>6</v>
      </c>
      <c r="M5" s="73">
        <f t="shared" ref="M5:M42" si="1">J5*K5*L5*F5*16.38/1000000</f>
        <v>0.58378319999999995</v>
      </c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</row>
    <row r="6" spans="1:85" s="71" customFormat="1" ht="27.75" customHeight="1">
      <c r="A6" s="72">
        <v>2</v>
      </c>
      <c r="B6" s="69" t="s">
        <v>100</v>
      </c>
      <c r="C6" s="49" t="s">
        <v>99</v>
      </c>
      <c r="D6" s="49" t="s">
        <v>83</v>
      </c>
      <c r="E6" s="50" t="s">
        <v>47</v>
      </c>
      <c r="F6" s="48">
        <v>1</v>
      </c>
      <c r="G6" s="48">
        <v>24</v>
      </c>
      <c r="H6" s="252">
        <v>4.25</v>
      </c>
      <c r="I6" s="42">
        <f t="shared" si="0"/>
        <v>102</v>
      </c>
      <c r="J6" s="73">
        <v>22</v>
      </c>
      <c r="K6" s="73">
        <v>15</v>
      </c>
      <c r="L6" s="73">
        <v>6</v>
      </c>
      <c r="M6" s="73">
        <f t="shared" ref="M6" si="2">J6*K6*L6*F6*16.38/1000000</f>
        <v>3.24324E-2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</row>
    <row r="7" spans="1:85" s="71" customFormat="1" ht="27.75" customHeight="1">
      <c r="A7" s="72">
        <v>3</v>
      </c>
      <c r="B7" s="69" t="s">
        <v>192</v>
      </c>
      <c r="C7" s="49" t="s">
        <v>99</v>
      </c>
      <c r="D7" s="49" t="s">
        <v>46</v>
      </c>
      <c r="E7" s="50" t="s">
        <v>47</v>
      </c>
      <c r="F7" s="48">
        <v>83</v>
      </c>
      <c r="G7" s="48">
        <v>1992</v>
      </c>
      <c r="H7" s="252">
        <v>4.25</v>
      </c>
      <c r="I7" s="42">
        <f t="shared" si="0"/>
        <v>8466</v>
      </c>
      <c r="J7" s="73">
        <v>22</v>
      </c>
      <c r="K7" s="73">
        <v>15</v>
      </c>
      <c r="L7" s="73">
        <v>6</v>
      </c>
      <c r="M7" s="73">
        <f t="shared" ref="M7:M8" si="3">J7*K7*L7*F7*16.38/1000000</f>
        <v>2.6918891999999999</v>
      </c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</row>
    <row r="8" spans="1:85" s="71" customFormat="1" ht="27.75" customHeight="1">
      <c r="A8" s="72">
        <v>4</v>
      </c>
      <c r="B8" s="69" t="s">
        <v>192</v>
      </c>
      <c r="C8" s="49" t="s">
        <v>99</v>
      </c>
      <c r="D8" s="49" t="s">
        <v>57</v>
      </c>
      <c r="E8" s="50" t="s">
        <v>47</v>
      </c>
      <c r="F8" s="48">
        <v>7</v>
      </c>
      <c r="G8" s="48">
        <v>168</v>
      </c>
      <c r="H8" s="252">
        <v>4.25</v>
      </c>
      <c r="I8" s="42">
        <f t="shared" si="0"/>
        <v>714</v>
      </c>
      <c r="J8" s="73">
        <v>22</v>
      </c>
      <c r="K8" s="73">
        <v>15</v>
      </c>
      <c r="L8" s="73">
        <v>6</v>
      </c>
      <c r="M8" s="73">
        <f t="shared" si="3"/>
        <v>0.2270268</v>
      </c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</row>
    <row r="9" spans="1:85" s="71" customFormat="1" ht="27.75" customHeight="1">
      <c r="A9" s="72">
        <v>5</v>
      </c>
      <c r="B9" s="69" t="s">
        <v>309</v>
      </c>
      <c r="C9" s="49" t="s">
        <v>99</v>
      </c>
      <c r="D9" s="49" t="s">
        <v>46</v>
      </c>
      <c r="E9" s="50" t="s">
        <v>47</v>
      </c>
      <c r="F9" s="48">
        <v>2</v>
      </c>
      <c r="G9" s="48">
        <v>48</v>
      </c>
      <c r="H9" s="252">
        <v>4.25</v>
      </c>
      <c r="I9" s="42">
        <f t="shared" ref="I9" si="4">H9*G9</f>
        <v>204</v>
      </c>
      <c r="J9" s="73">
        <v>22</v>
      </c>
      <c r="K9" s="73">
        <v>15</v>
      </c>
      <c r="L9" s="73">
        <v>6</v>
      </c>
      <c r="M9" s="73">
        <f t="shared" ref="M9" si="5">J9*K9*L9*F9*16.38/1000000</f>
        <v>6.48648E-2</v>
      </c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</row>
    <row r="10" spans="1:85" s="71" customFormat="1" ht="27.75" customHeight="1">
      <c r="A10" s="72">
        <v>6</v>
      </c>
      <c r="B10" s="69"/>
      <c r="C10" s="49"/>
      <c r="D10" s="49"/>
      <c r="E10" s="50"/>
      <c r="F10" s="48">
        <v>0</v>
      </c>
      <c r="G10" s="48"/>
      <c r="H10" s="252"/>
      <c r="I10" s="4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</row>
    <row r="11" spans="1:85" s="71" customFormat="1" ht="27.75" customHeight="1">
      <c r="A11" s="72">
        <v>7</v>
      </c>
      <c r="B11" s="69" t="s">
        <v>250</v>
      </c>
      <c r="C11" s="49" t="s">
        <v>99</v>
      </c>
      <c r="D11" s="49" t="s">
        <v>46</v>
      </c>
      <c r="E11" s="50" t="s">
        <v>47</v>
      </c>
      <c r="F11" s="48">
        <v>54</v>
      </c>
      <c r="G11" s="48">
        <v>1296</v>
      </c>
      <c r="H11" s="252">
        <v>4.25</v>
      </c>
      <c r="I11" s="42">
        <f t="shared" ref="I11:I14" si="6">H11*G11</f>
        <v>5508</v>
      </c>
      <c r="J11" s="73">
        <v>22</v>
      </c>
      <c r="K11" s="73">
        <v>15</v>
      </c>
      <c r="L11" s="73">
        <v>6</v>
      </c>
      <c r="M11" s="73">
        <f t="shared" ref="M11" si="7">J11*K11*L11*F11*16.38/1000000</f>
        <v>1.7513496</v>
      </c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</row>
    <row r="12" spans="1:85" s="71" customFormat="1" ht="27.75" customHeight="1">
      <c r="A12" s="72">
        <v>8</v>
      </c>
      <c r="B12" s="69" t="s">
        <v>250</v>
      </c>
      <c r="C12" s="49" t="s">
        <v>99</v>
      </c>
      <c r="D12" s="49" t="s">
        <v>57</v>
      </c>
      <c r="E12" s="50" t="s">
        <v>47</v>
      </c>
      <c r="F12" s="48">
        <v>1</v>
      </c>
      <c r="G12" s="48">
        <v>24</v>
      </c>
      <c r="H12" s="252">
        <v>4.25</v>
      </c>
      <c r="I12" s="42">
        <f t="shared" ref="I12" si="8">H12*G12</f>
        <v>102</v>
      </c>
      <c r="J12" s="73">
        <v>22</v>
      </c>
      <c r="K12" s="73">
        <v>15</v>
      </c>
      <c r="L12" s="73">
        <v>6</v>
      </c>
      <c r="M12" s="73">
        <f t="shared" ref="M12" si="9">J12*K12*L12*F12*16.38/1000000</f>
        <v>3.24324E-2</v>
      </c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</row>
    <row r="13" spans="1:85" s="71" customFormat="1" ht="27.75" customHeight="1">
      <c r="A13" s="72">
        <v>9</v>
      </c>
      <c r="B13" s="69" t="s">
        <v>258</v>
      </c>
      <c r="C13" s="49" t="s">
        <v>99</v>
      </c>
      <c r="D13" s="49" t="s">
        <v>46</v>
      </c>
      <c r="E13" s="50" t="s">
        <v>47</v>
      </c>
      <c r="F13" s="48">
        <v>18</v>
      </c>
      <c r="G13" s="48">
        <v>432</v>
      </c>
      <c r="H13" s="252">
        <v>4.25</v>
      </c>
      <c r="I13" s="42">
        <f t="shared" si="6"/>
        <v>1836</v>
      </c>
      <c r="J13" s="73">
        <v>22</v>
      </c>
      <c r="K13" s="73">
        <v>15</v>
      </c>
      <c r="L13" s="73">
        <v>6</v>
      </c>
      <c r="M13" s="73">
        <f t="shared" ref="M13" si="10">J13*K13*L13*F13*16.38/1000000</f>
        <v>0.58378319999999995</v>
      </c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</row>
    <row r="14" spans="1:85" s="71" customFormat="1" ht="27.75" customHeight="1">
      <c r="A14" s="72">
        <v>10</v>
      </c>
      <c r="B14" s="69" t="s">
        <v>258</v>
      </c>
      <c r="C14" s="49" t="s">
        <v>99</v>
      </c>
      <c r="D14" s="49" t="s">
        <v>57</v>
      </c>
      <c r="E14" s="50" t="s">
        <v>47</v>
      </c>
      <c r="F14" s="48">
        <v>1</v>
      </c>
      <c r="G14" s="48">
        <v>24</v>
      </c>
      <c r="H14" s="252">
        <v>4.25</v>
      </c>
      <c r="I14" s="42">
        <f t="shared" si="6"/>
        <v>102</v>
      </c>
      <c r="J14" s="73">
        <v>22</v>
      </c>
      <c r="K14" s="73">
        <v>15</v>
      </c>
      <c r="L14" s="73">
        <v>6</v>
      </c>
      <c r="M14" s="73">
        <f t="shared" ref="M14" si="11">J14*K14*L14*F14*16.38/1000000</f>
        <v>3.24324E-2</v>
      </c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</row>
    <row r="15" spans="1:85" s="71" customFormat="1" ht="27.75" customHeight="1">
      <c r="A15" s="72">
        <v>11</v>
      </c>
      <c r="B15" s="69" t="s">
        <v>188</v>
      </c>
      <c r="C15" s="49" t="s">
        <v>197</v>
      </c>
      <c r="D15" s="49" t="s">
        <v>46</v>
      </c>
      <c r="E15" s="50" t="s">
        <v>47</v>
      </c>
      <c r="F15" s="48">
        <v>10</v>
      </c>
      <c r="G15" s="48">
        <v>240</v>
      </c>
      <c r="H15" s="252">
        <v>4.25</v>
      </c>
      <c r="I15" s="42">
        <f t="shared" si="0"/>
        <v>1020</v>
      </c>
      <c r="J15" s="73">
        <v>22</v>
      </c>
      <c r="K15" s="73">
        <v>15</v>
      </c>
      <c r="L15" s="73">
        <v>6</v>
      </c>
      <c r="M15" s="73">
        <f t="shared" ref="M15" si="12">J15*K15*L15*F15*16.38/1000000</f>
        <v>0.324324</v>
      </c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</row>
    <row r="16" spans="1:85" s="71" customFormat="1" ht="27.75" customHeight="1">
      <c r="A16" s="72">
        <v>12</v>
      </c>
      <c r="B16" s="69" t="s">
        <v>125</v>
      </c>
      <c r="C16" s="49" t="s">
        <v>126</v>
      </c>
      <c r="D16" s="49" t="s">
        <v>46</v>
      </c>
      <c r="E16" s="50" t="s">
        <v>47</v>
      </c>
      <c r="F16" s="48">
        <v>9</v>
      </c>
      <c r="G16" s="48">
        <v>216</v>
      </c>
      <c r="H16" s="252">
        <v>4.25</v>
      </c>
      <c r="I16" s="42">
        <f t="shared" si="0"/>
        <v>918</v>
      </c>
      <c r="J16" s="73">
        <v>22</v>
      </c>
      <c r="K16" s="73">
        <v>15</v>
      </c>
      <c r="L16" s="73">
        <v>6</v>
      </c>
      <c r="M16" s="73">
        <f t="shared" ref="M16" si="13">J16*K16*L16*F16*16.38/1000000</f>
        <v>0.29189159999999997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</row>
    <row r="17" spans="1:85" s="71" customFormat="1" ht="27.75" customHeight="1">
      <c r="A17" s="72">
        <v>13</v>
      </c>
      <c r="B17" s="69" t="s">
        <v>125</v>
      </c>
      <c r="C17" s="49" t="s">
        <v>126</v>
      </c>
      <c r="D17" s="49" t="s">
        <v>83</v>
      </c>
      <c r="E17" s="50" t="s">
        <v>47</v>
      </c>
      <c r="F17" s="48">
        <v>1</v>
      </c>
      <c r="G17" s="48">
        <v>24</v>
      </c>
      <c r="H17" s="252">
        <v>4.25</v>
      </c>
      <c r="I17" s="42">
        <f t="shared" si="0"/>
        <v>102</v>
      </c>
      <c r="J17" s="73">
        <v>22</v>
      </c>
      <c r="K17" s="73">
        <v>15</v>
      </c>
      <c r="L17" s="73">
        <v>6</v>
      </c>
      <c r="M17" s="73">
        <f t="shared" ref="M17:M24" si="14">J17*K17*L17*F17*16.38/1000000</f>
        <v>3.24324E-2</v>
      </c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</row>
    <row r="18" spans="1:85" s="71" customFormat="1" ht="27.75" customHeight="1">
      <c r="A18" s="72">
        <v>14</v>
      </c>
      <c r="B18" s="69" t="s">
        <v>294</v>
      </c>
      <c r="C18" s="49" t="s">
        <v>126</v>
      </c>
      <c r="D18" s="49" t="s">
        <v>46</v>
      </c>
      <c r="E18" s="50" t="s">
        <v>47</v>
      </c>
      <c r="F18" s="48">
        <v>14</v>
      </c>
      <c r="G18" s="48">
        <v>336</v>
      </c>
      <c r="H18" s="252">
        <v>4.25</v>
      </c>
      <c r="I18" s="42">
        <f t="shared" si="0"/>
        <v>1428</v>
      </c>
      <c r="J18" s="73">
        <v>22</v>
      </c>
      <c r="K18" s="73">
        <v>15</v>
      </c>
      <c r="L18" s="73">
        <v>6</v>
      </c>
      <c r="M18" s="73">
        <f t="shared" ref="M18" si="15">J18*K18*L18*F18*16.38/1000000</f>
        <v>0.4540536</v>
      </c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</row>
    <row r="19" spans="1:85" s="71" customFormat="1" ht="27.75" customHeight="1">
      <c r="A19" s="72">
        <v>15</v>
      </c>
      <c r="B19" s="69" t="s">
        <v>252</v>
      </c>
      <c r="C19" s="49" t="s">
        <v>126</v>
      </c>
      <c r="D19" s="49" t="s">
        <v>46</v>
      </c>
      <c r="E19" s="50" t="s">
        <v>47</v>
      </c>
      <c r="F19" s="48">
        <v>75</v>
      </c>
      <c r="G19" s="48">
        <v>1800</v>
      </c>
      <c r="H19" s="252">
        <v>4.25</v>
      </c>
      <c r="I19" s="42">
        <f t="shared" ref="I19:I20" si="16">H19*G19</f>
        <v>7650</v>
      </c>
      <c r="J19" s="73">
        <v>22</v>
      </c>
      <c r="K19" s="73">
        <v>15</v>
      </c>
      <c r="L19" s="73">
        <v>6</v>
      </c>
      <c r="M19" s="73">
        <f t="shared" ref="M19" si="17">J19*K19*L19*F19*16.38/1000000</f>
        <v>2.4324300000000001</v>
      </c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</row>
    <row r="20" spans="1:85" s="71" customFormat="1" ht="27.75" customHeight="1">
      <c r="A20" s="72">
        <v>16</v>
      </c>
      <c r="B20" s="69" t="s">
        <v>252</v>
      </c>
      <c r="C20" s="49" t="s">
        <v>126</v>
      </c>
      <c r="D20" s="49" t="s">
        <v>57</v>
      </c>
      <c r="E20" s="50" t="s">
        <v>47</v>
      </c>
      <c r="F20" s="48">
        <v>2</v>
      </c>
      <c r="G20" s="48">
        <v>48</v>
      </c>
      <c r="H20" s="252">
        <v>4.25</v>
      </c>
      <c r="I20" s="42">
        <f t="shared" si="16"/>
        <v>204</v>
      </c>
      <c r="J20" s="73">
        <v>22</v>
      </c>
      <c r="K20" s="73">
        <v>15</v>
      </c>
      <c r="L20" s="73">
        <v>6</v>
      </c>
      <c r="M20" s="73">
        <f t="shared" ref="M20" si="18">J20*K20*L20*F20*16.38/1000000</f>
        <v>6.48648E-2</v>
      </c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</row>
    <row r="21" spans="1:85" s="71" customFormat="1" ht="27.75" customHeight="1">
      <c r="A21" s="72"/>
      <c r="B21" s="69"/>
      <c r="C21" s="49"/>
      <c r="D21" s="49"/>
      <c r="E21" s="50"/>
      <c r="F21" s="48"/>
      <c r="G21" s="48"/>
      <c r="H21" s="252"/>
      <c r="I21" s="42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</row>
    <row r="22" spans="1:85" s="71" customFormat="1" ht="27.75" customHeight="1">
      <c r="A22" s="72">
        <v>1</v>
      </c>
      <c r="B22" s="69" t="s">
        <v>212</v>
      </c>
      <c r="C22" s="49" t="s">
        <v>345</v>
      </c>
      <c r="D22" s="49" t="s">
        <v>46</v>
      </c>
      <c r="E22" s="50" t="s">
        <v>47</v>
      </c>
      <c r="F22" s="48">
        <v>1</v>
      </c>
      <c r="G22" s="48">
        <v>24</v>
      </c>
      <c r="H22" s="252">
        <v>4.5</v>
      </c>
      <c r="I22" s="42">
        <f t="shared" si="0"/>
        <v>108</v>
      </c>
      <c r="J22" s="73">
        <v>22</v>
      </c>
      <c r="K22" s="73">
        <v>15</v>
      </c>
      <c r="L22" s="73">
        <v>6</v>
      </c>
      <c r="M22" s="73">
        <f t="shared" ref="M22" si="19">J22*K22*L22*F22*16.38/1000000</f>
        <v>3.24324E-2</v>
      </c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</row>
    <row r="23" spans="1:85" s="71" customFormat="1" ht="27.75" customHeight="1">
      <c r="A23" s="72">
        <v>2</v>
      </c>
      <c r="B23" s="69" t="s">
        <v>217</v>
      </c>
      <c r="C23" s="49" t="s">
        <v>223</v>
      </c>
      <c r="D23" s="49" t="s">
        <v>46</v>
      </c>
      <c r="E23" s="50" t="s">
        <v>47</v>
      </c>
      <c r="F23" s="48">
        <v>11</v>
      </c>
      <c r="G23" s="48">
        <v>263</v>
      </c>
      <c r="H23" s="252">
        <v>4.5</v>
      </c>
      <c r="I23" s="42">
        <f t="shared" si="0"/>
        <v>1183.5</v>
      </c>
      <c r="J23" s="73">
        <v>23</v>
      </c>
      <c r="K23" s="73">
        <v>16</v>
      </c>
      <c r="L23" s="73">
        <v>22</v>
      </c>
      <c r="M23" s="73">
        <f t="shared" si="14"/>
        <v>1.4587372799999998</v>
      </c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</row>
    <row r="24" spans="1:85" s="71" customFormat="1" ht="27.75" customHeight="1">
      <c r="A24" s="72">
        <v>3</v>
      </c>
      <c r="B24" s="69" t="s">
        <v>222</v>
      </c>
      <c r="C24" s="49" t="s">
        <v>223</v>
      </c>
      <c r="D24" s="49" t="s">
        <v>46</v>
      </c>
      <c r="E24" s="50" t="s">
        <v>47</v>
      </c>
      <c r="F24" s="48">
        <v>80</v>
      </c>
      <c r="G24" s="48">
        <v>1910</v>
      </c>
      <c r="H24" s="252">
        <v>4.5</v>
      </c>
      <c r="I24" s="42">
        <f t="shared" si="0"/>
        <v>8595</v>
      </c>
      <c r="J24" s="73">
        <v>22</v>
      </c>
      <c r="K24" s="73">
        <v>15</v>
      </c>
      <c r="L24" s="73">
        <v>6</v>
      </c>
      <c r="M24" s="73">
        <f t="shared" si="14"/>
        <v>2.594592</v>
      </c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</row>
    <row r="25" spans="1:85" s="71" customFormat="1" ht="27.75" customHeight="1">
      <c r="A25" s="72">
        <v>4</v>
      </c>
      <c r="B25" s="69" t="s">
        <v>222</v>
      </c>
      <c r="C25" s="49" t="s">
        <v>223</v>
      </c>
      <c r="D25" s="49" t="s">
        <v>57</v>
      </c>
      <c r="E25" s="50" t="s">
        <v>47</v>
      </c>
      <c r="F25" s="48">
        <v>5</v>
      </c>
      <c r="G25" s="48">
        <v>120</v>
      </c>
      <c r="H25" s="252">
        <v>4.5</v>
      </c>
      <c r="I25" s="42">
        <f t="shared" si="0"/>
        <v>540</v>
      </c>
      <c r="J25" s="73">
        <v>22</v>
      </c>
      <c r="K25" s="73">
        <v>15</v>
      </c>
      <c r="L25" s="73">
        <v>6</v>
      </c>
      <c r="M25" s="73">
        <f t="shared" ref="M25" si="20">J25*K25*L25*F25*16.38/1000000</f>
        <v>0.162162</v>
      </c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</row>
    <row r="26" spans="1:85" s="71" customFormat="1" ht="27.75" customHeight="1">
      <c r="A26" s="72">
        <v>5</v>
      </c>
      <c r="B26" s="69" t="s">
        <v>117</v>
      </c>
      <c r="C26" s="49" t="s">
        <v>118</v>
      </c>
      <c r="D26" s="49" t="s">
        <v>46</v>
      </c>
      <c r="E26" s="50" t="s">
        <v>47</v>
      </c>
      <c r="F26" s="48">
        <v>22</v>
      </c>
      <c r="G26" s="48">
        <v>528</v>
      </c>
      <c r="H26" s="252">
        <v>4.5</v>
      </c>
      <c r="I26" s="42">
        <f t="shared" si="0"/>
        <v>2376</v>
      </c>
      <c r="J26" s="73">
        <v>22</v>
      </c>
      <c r="K26" s="73">
        <v>15</v>
      </c>
      <c r="L26" s="73">
        <v>8</v>
      </c>
      <c r="M26" s="73">
        <f t="shared" ref="M26" si="21">J26*K26*L26*F26*16.38/1000000</f>
        <v>0.95135039999999993</v>
      </c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</row>
    <row r="27" spans="1:85" s="71" customFormat="1" ht="27.75" customHeight="1">
      <c r="A27" s="72">
        <v>6</v>
      </c>
      <c r="B27" s="69" t="s">
        <v>117</v>
      </c>
      <c r="C27" s="49" t="s">
        <v>118</v>
      </c>
      <c r="D27" s="49" t="s">
        <v>83</v>
      </c>
      <c r="E27" s="50" t="s">
        <v>47</v>
      </c>
      <c r="F27" s="48">
        <v>1</v>
      </c>
      <c r="G27" s="48">
        <v>24</v>
      </c>
      <c r="H27" s="252">
        <v>4.5</v>
      </c>
      <c r="I27" s="42">
        <f t="shared" si="0"/>
        <v>108</v>
      </c>
      <c r="J27" s="73">
        <v>22</v>
      </c>
      <c r="K27" s="73">
        <v>15</v>
      </c>
      <c r="L27" s="73">
        <v>8</v>
      </c>
      <c r="M27" s="73">
        <f t="shared" ref="M27:M28" si="22">J27*K27*L27*F27*16.38/1000000</f>
        <v>4.3243199999999996E-2</v>
      </c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</row>
    <row r="28" spans="1:85" s="71" customFormat="1" ht="27.75" customHeight="1">
      <c r="A28" s="72">
        <v>7</v>
      </c>
      <c r="B28" s="69" t="s">
        <v>323</v>
      </c>
      <c r="C28" s="49" t="s">
        <v>330</v>
      </c>
      <c r="D28" s="49" t="s">
        <v>46</v>
      </c>
      <c r="E28" s="50" t="s">
        <v>47</v>
      </c>
      <c r="F28" s="48">
        <v>83</v>
      </c>
      <c r="G28" s="48">
        <v>1991</v>
      </c>
      <c r="H28" s="252">
        <v>4.5</v>
      </c>
      <c r="I28" s="42">
        <f t="shared" si="0"/>
        <v>8959.5</v>
      </c>
      <c r="J28" s="73">
        <v>22</v>
      </c>
      <c r="K28" s="73">
        <v>15</v>
      </c>
      <c r="L28" s="73">
        <v>8</v>
      </c>
      <c r="M28" s="73">
        <f t="shared" si="22"/>
        <v>3.5891855999999995</v>
      </c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</row>
    <row r="29" spans="1:85" s="71" customFormat="1" ht="27.75" customHeight="1">
      <c r="A29" s="72">
        <v>8</v>
      </c>
      <c r="B29" s="51" t="s">
        <v>91</v>
      </c>
      <c r="C29" s="52" t="s">
        <v>203</v>
      </c>
      <c r="D29" s="52" t="s">
        <v>46</v>
      </c>
      <c r="E29" s="53" t="s">
        <v>47</v>
      </c>
      <c r="F29" s="51">
        <v>94</v>
      </c>
      <c r="G29" s="51">
        <v>2256</v>
      </c>
      <c r="H29" s="252">
        <v>4.5</v>
      </c>
      <c r="I29" s="42">
        <f t="shared" si="0"/>
        <v>10152</v>
      </c>
      <c r="J29" s="73">
        <v>22</v>
      </c>
      <c r="K29" s="73">
        <v>15</v>
      </c>
      <c r="L29" s="73">
        <v>14</v>
      </c>
      <c r="M29" s="73">
        <f t="shared" si="1"/>
        <v>7.1135063999999995</v>
      </c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</row>
    <row r="30" spans="1:85" s="71" customFormat="1" ht="27.75" customHeight="1">
      <c r="A30" s="72">
        <v>9</v>
      </c>
      <c r="B30" s="51" t="s">
        <v>91</v>
      </c>
      <c r="C30" s="52" t="s">
        <v>203</v>
      </c>
      <c r="D30" s="52" t="s">
        <v>83</v>
      </c>
      <c r="E30" s="53" t="s">
        <v>47</v>
      </c>
      <c r="F30" s="51">
        <v>7</v>
      </c>
      <c r="G30" s="51">
        <v>168</v>
      </c>
      <c r="H30" s="252">
        <v>4.5</v>
      </c>
      <c r="I30" s="42">
        <f t="shared" ref="I30:I40" si="23">H30*G30</f>
        <v>756</v>
      </c>
      <c r="J30" s="73">
        <v>22</v>
      </c>
      <c r="K30" s="73">
        <v>15</v>
      </c>
      <c r="L30" s="73">
        <v>14</v>
      </c>
      <c r="M30" s="73">
        <f t="shared" si="1"/>
        <v>0.5297291999999999</v>
      </c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</row>
    <row r="31" spans="1:85" s="71" customFormat="1" ht="27.75" customHeight="1">
      <c r="A31" s="72">
        <v>10</v>
      </c>
      <c r="B31" s="51" t="s">
        <v>264</v>
      </c>
      <c r="C31" s="52" t="s">
        <v>203</v>
      </c>
      <c r="D31" s="52" t="s">
        <v>46</v>
      </c>
      <c r="E31" s="53" t="s">
        <v>47</v>
      </c>
      <c r="F31" s="51">
        <v>8</v>
      </c>
      <c r="G31" s="51">
        <v>192</v>
      </c>
      <c r="H31" s="252">
        <v>4.5</v>
      </c>
      <c r="I31" s="42">
        <f t="shared" si="23"/>
        <v>864</v>
      </c>
      <c r="J31" s="73">
        <v>22</v>
      </c>
      <c r="K31" s="73">
        <v>15</v>
      </c>
      <c r="L31" s="73">
        <v>14</v>
      </c>
      <c r="M31" s="73">
        <f t="shared" ref="M31" si="24">J31*K31*L31*F31*16.38/1000000</f>
        <v>0.60540479999999997</v>
      </c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</row>
    <row r="32" spans="1:85" s="71" customFormat="1" ht="27.75" customHeight="1">
      <c r="A32" s="72">
        <v>11</v>
      </c>
      <c r="B32" s="51" t="s">
        <v>154</v>
      </c>
      <c r="C32" s="52" t="s">
        <v>203</v>
      </c>
      <c r="D32" s="52" t="s">
        <v>46</v>
      </c>
      <c r="E32" s="53" t="s">
        <v>47</v>
      </c>
      <c r="F32" s="51">
        <v>9</v>
      </c>
      <c r="G32" s="51">
        <v>216</v>
      </c>
      <c r="H32" s="252">
        <v>4.5</v>
      </c>
      <c r="I32" s="42">
        <f t="shared" si="23"/>
        <v>972</v>
      </c>
      <c r="J32" s="73">
        <v>22</v>
      </c>
      <c r="K32" s="73">
        <v>15</v>
      </c>
      <c r="L32" s="73">
        <v>10</v>
      </c>
      <c r="M32" s="73">
        <v>0.21621599999999999</v>
      </c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</row>
    <row r="33" spans="1:85" s="71" customFormat="1" ht="27.75" customHeight="1">
      <c r="A33" s="72">
        <v>12</v>
      </c>
      <c r="B33" s="51" t="s">
        <v>312</v>
      </c>
      <c r="C33" s="52" t="s">
        <v>392</v>
      </c>
      <c r="D33" s="52" t="s">
        <v>46</v>
      </c>
      <c r="E33" s="53" t="s">
        <v>47</v>
      </c>
      <c r="F33" s="51">
        <v>25</v>
      </c>
      <c r="G33" s="51">
        <v>600</v>
      </c>
      <c r="H33" s="252">
        <v>4.5</v>
      </c>
      <c r="I33" s="42">
        <f t="shared" si="23"/>
        <v>2700</v>
      </c>
      <c r="J33" s="73">
        <v>22</v>
      </c>
      <c r="K33" s="73">
        <v>15</v>
      </c>
      <c r="L33" s="73">
        <v>14</v>
      </c>
      <c r="M33" s="73">
        <v>0.21621599999999999</v>
      </c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</row>
    <row r="34" spans="1:85" s="71" customFormat="1" ht="27.75" customHeight="1">
      <c r="A34" s="72">
        <v>13</v>
      </c>
      <c r="B34" s="51" t="s">
        <v>312</v>
      </c>
      <c r="C34" s="52" t="s">
        <v>392</v>
      </c>
      <c r="D34" s="52" t="s">
        <v>57</v>
      </c>
      <c r="E34" s="53" t="s">
        <v>47</v>
      </c>
      <c r="F34" s="51">
        <v>1</v>
      </c>
      <c r="G34" s="51">
        <v>24</v>
      </c>
      <c r="H34" s="252">
        <v>4.5</v>
      </c>
      <c r="I34" s="42">
        <f t="shared" si="23"/>
        <v>108</v>
      </c>
      <c r="J34" s="73">
        <v>22</v>
      </c>
      <c r="K34" s="73">
        <v>15</v>
      </c>
      <c r="L34" s="73">
        <v>14</v>
      </c>
      <c r="M34" s="73">
        <v>0.21621599999999999</v>
      </c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</row>
    <row r="35" spans="1:85" s="71" customFormat="1" ht="27.75" customHeight="1">
      <c r="A35" s="72">
        <v>14</v>
      </c>
      <c r="B35" s="51" t="s">
        <v>200</v>
      </c>
      <c r="C35" s="52" t="s">
        <v>352</v>
      </c>
      <c r="D35" s="52" t="s">
        <v>46</v>
      </c>
      <c r="E35" s="53" t="s">
        <v>47</v>
      </c>
      <c r="F35" s="51">
        <v>6</v>
      </c>
      <c r="G35" s="51">
        <v>144</v>
      </c>
      <c r="H35" s="252">
        <v>4.5</v>
      </c>
      <c r="I35" s="42">
        <f t="shared" si="23"/>
        <v>648</v>
      </c>
      <c r="J35" s="73">
        <v>22</v>
      </c>
      <c r="K35" s="73">
        <v>15</v>
      </c>
      <c r="L35" s="73">
        <v>14</v>
      </c>
      <c r="M35" s="73">
        <v>0.21621599999999999</v>
      </c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</row>
    <row r="36" spans="1:85" s="71" customFormat="1" ht="27.75" customHeight="1">
      <c r="A36" s="72">
        <v>15</v>
      </c>
      <c r="B36" s="51" t="s">
        <v>228</v>
      </c>
      <c r="C36" s="52" t="s">
        <v>136</v>
      </c>
      <c r="D36" s="52" t="s">
        <v>46</v>
      </c>
      <c r="E36" s="53" t="s">
        <v>47</v>
      </c>
      <c r="F36" s="51">
        <v>6</v>
      </c>
      <c r="G36" s="51">
        <v>144</v>
      </c>
      <c r="H36" s="252">
        <v>4.5</v>
      </c>
      <c r="I36" s="42">
        <f t="shared" si="23"/>
        <v>648</v>
      </c>
      <c r="J36" s="73">
        <v>22</v>
      </c>
      <c r="K36" s="73">
        <v>15</v>
      </c>
      <c r="L36" s="73">
        <v>8</v>
      </c>
      <c r="M36" s="73">
        <f t="shared" si="1"/>
        <v>0.2594592</v>
      </c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</row>
    <row r="37" spans="1:85" s="71" customFormat="1" ht="27.75" customHeight="1">
      <c r="A37" s="72">
        <v>16</v>
      </c>
      <c r="B37" s="51" t="s">
        <v>260</v>
      </c>
      <c r="C37" s="52" t="s">
        <v>203</v>
      </c>
      <c r="D37" s="52" t="s">
        <v>46</v>
      </c>
      <c r="E37" s="53" t="s">
        <v>47</v>
      </c>
      <c r="F37" s="51">
        <v>34</v>
      </c>
      <c r="G37" s="51">
        <v>816</v>
      </c>
      <c r="H37" s="252">
        <v>4.5</v>
      </c>
      <c r="I37" s="42">
        <f t="shared" si="23"/>
        <v>3672</v>
      </c>
      <c r="J37" s="73">
        <v>22</v>
      </c>
      <c r="K37" s="73">
        <v>15</v>
      </c>
      <c r="L37" s="73">
        <v>10</v>
      </c>
      <c r="M37" s="73">
        <f t="shared" si="1"/>
        <v>1.837836</v>
      </c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</row>
    <row r="38" spans="1:85" s="71" customFormat="1" ht="27.75" customHeight="1">
      <c r="A38" s="72">
        <v>17</v>
      </c>
      <c r="B38" s="51" t="s">
        <v>260</v>
      </c>
      <c r="C38" s="52" t="s">
        <v>203</v>
      </c>
      <c r="D38" s="52" t="s">
        <v>57</v>
      </c>
      <c r="E38" s="53" t="s">
        <v>47</v>
      </c>
      <c r="F38" s="51">
        <v>1</v>
      </c>
      <c r="G38" s="51">
        <v>24</v>
      </c>
      <c r="H38" s="252">
        <v>4.5</v>
      </c>
      <c r="I38" s="42">
        <f t="shared" ref="I38" si="25">H38*G38</f>
        <v>108</v>
      </c>
      <c r="J38" s="73">
        <v>22</v>
      </c>
      <c r="K38" s="73">
        <v>15</v>
      </c>
      <c r="L38" s="73">
        <v>10</v>
      </c>
      <c r="M38" s="73">
        <f t="shared" ref="M38" si="26">J38*K38*L38*F38*16.38/1000000</f>
        <v>5.4053999999999998E-2</v>
      </c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</row>
    <row r="39" spans="1:85" s="71" customFormat="1" ht="27.75" customHeight="1">
      <c r="A39" s="72">
        <v>18</v>
      </c>
      <c r="B39" s="51" t="s">
        <v>156</v>
      </c>
      <c r="C39" s="52" t="s">
        <v>203</v>
      </c>
      <c r="D39" s="52" t="s">
        <v>46</v>
      </c>
      <c r="E39" s="53" t="s">
        <v>47</v>
      </c>
      <c r="F39" s="51">
        <v>2</v>
      </c>
      <c r="G39" s="51">
        <v>48</v>
      </c>
      <c r="H39" s="252">
        <v>4.5</v>
      </c>
      <c r="I39" s="42">
        <f t="shared" si="23"/>
        <v>216</v>
      </c>
      <c r="J39" s="73">
        <v>22</v>
      </c>
      <c r="K39" s="73">
        <v>15</v>
      </c>
      <c r="L39" s="73">
        <v>8</v>
      </c>
      <c r="M39" s="73">
        <f t="shared" ref="M39" si="27">J39*K39*L39*F39*16.38/1000000</f>
        <v>8.6486399999999991E-2</v>
      </c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</row>
    <row r="40" spans="1:85" s="71" customFormat="1" ht="27.75" customHeight="1">
      <c r="A40" s="72">
        <v>19</v>
      </c>
      <c r="B40" s="51" t="s">
        <v>202</v>
      </c>
      <c r="C40" s="52" t="s">
        <v>203</v>
      </c>
      <c r="D40" s="52" t="s">
        <v>83</v>
      </c>
      <c r="E40" s="53" t="s">
        <v>47</v>
      </c>
      <c r="F40" s="51">
        <v>1</v>
      </c>
      <c r="G40" s="51">
        <v>24</v>
      </c>
      <c r="H40" s="252">
        <v>4.5</v>
      </c>
      <c r="I40" s="42">
        <f t="shared" si="23"/>
        <v>108</v>
      </c>
      <c r="J40" s="73">
        <v>22</v>
      </c>
      <c r="K40" s="73">
        <v>15</v>
      </c>
      <c r="L40" s="73">
        <v>8</v>
      </c>
      <c r="M40" s="73">
        <f t="shared" ref="M40:M41" si="28">J40*K40*L40*F40*16.38/1000000</f>
        <v>4.3243199999999996E-2</v>
      </c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</row>
    <row r="41" spans="1:85" s="71" customFormat="1" ht="27.75" customHeight="1">
      <c r="A41" s="72">
        <v>20</v>
      </c>
      <c r="B41" s="51" t="s">
        <v>135</v>
      </c>
      <c r="C41" s="52" t="s">
        <v>203</v>
      </c>
      <c r="D41" s="52" t="s">
        <v>46</v>
      </c>
      <c r="E41" s="53" t="s">
        <v>47</v>
      </c>
      <c r="F41" s="51">
        <v>113</v>
      </c>
      <c r="G41" s="51">
        <v>2712</v>
      </c>
      <c r="H41" s="252">
        <v>4.5</v>
      </c>
      <c r="I41" s="42">
        <f t="shared" ref="I41:I42" si="29">H41*G41</f>
        <v>12204</v>
      </c>
      <c r="J41" s="73">
        <v>22</v>
      </c>
      <c r="K41" s="73">
        <v>15</v>
      </c>
      <c r="L41" s="73">
        <v>8</v>
      </c>
      <c r="M41" s="73">
        <f t="shared" si="28"/>
        <v>4.8864815999999998</v>
      </c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</row>
    <row r="42" spans="1:85" s="71" customFormat="1" ht="27.75" customHeight="1">
      <c r="A42" s="72">
        <v>21</v>
      </c>
      <c r="B42" s="51" t="s">
        <v>135</v>
      </c>
      <c r="C42" s="52" t="s">
        <v>203</v>
      </c>
      <c r="D42" s="52" t="s">
        <v>83</v>
      </c>
      <c r="E42" s="53" t="s">
        <v>47</v>
      </c>
      <c r="F42" s="51">
        <v>4</v>
      </c>
      <c r="G42" s="51">
        <v>96</v>
      </c>
      <c r="H42" s="252">
        <v>4.5</v>
      </c>
      <c r="I42" s="42">
        <f t="shared" si="29"/>
        <v>432</v>
      </c>
      <c r="J42" s="73">
        <v>22</v>
      </c>
      <c r="K42" s="73">
        <v>15</v>
      </c>
      <c r="L42" s="73">
        <v>8</v>
      </c>
      <c r="M42" s="73">
        <f t="shared" si="1"/>
        <v>0.17297279999999998</v>
      </c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</row>
    <row r="43" spans="1:85" s="2" customFormat="1" ht="27.75" customHeight="1">
      <c r="A43" s="259" t="s">
        <v>6</v>
      </c>
      <c r="B43" s="260"/>
      <c r="C43" s="260"/>
      <c r="D43" s="260"/>
      <c r="E43" s="260"/>
      <c r="F43" s="260"/>
      <c r="G43" s="260"/>
      <c r="H43" s="260"/>
      <c r="I43" s="249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</row>
    <row r="44" spans="1:85" s="71" customFormat="1" ht="27.75" customHeight="1">
      <c r="A44" s="52">
        <v>1</v>
      </c>
      <c r="B44" s="51">
        <v>5732</v>
      </c>
      <c r="C44" s="52" t="s">
        <v>347</v>
      </c>
      <c r="D44" s="52" t="s">
        <v>46</v>
      </c>
      <c r="E44" s="53" t="s">
        <v>47</v>
      </c>
      <c r="F44" s="51">
        <v>21</v>
      </c>
      <c r="G44" s="51">
        <v>504</v>
      </c>
      <c r="H44" s="252">
        <v>4.5</v>
      </c>
      <c r="I44" s="42">
        <f t="shared" ref="I44:I92" si="30">H44*G44</f>
        <v>2268</v>
      </c>
      <c r="J44" s="73">
        <v>22</v>
      </c>
      <c r="K44" s="73">
        <v>15</v>
      </c>
      <c r="L44" s="73">
        <v>14</v>
      </c>
      <c r="M44" s="73">
        <f t="shared" ref="M44:M92" si="31">J44*K44*L44*F44*16.38/1000000</f>
        <v>1.5891875999999998</v>
      </c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</row>
    <row r="45" spans="1:85" s="71" customFormat="1" ht="27.75" customHeight="1">
      <c r="A45" s="52">
        <v>2</v>
      </c>
      <c r="B45" s="51">
        <v>5732</v>
      </c>
      <c r="C45" s="52" t="s">
        <v>347</v>
      </c>
      <c r="D45" s="52" t="s">
        <v>57</v>
      </c>
      <c r="E45" s="53" t="s">
        <v>47</v>
      </c>
      <c r="F45" s="51">
        <v>1</v>
      </c>
      <c r="G45" s="51">
        <f>F45*24</f>
        <v>24</v>
      </c>
      <c r="H45" s="252">
        <v>4.5</v>
      </c>
      <c r="I45" s="42">
        <f t="shared" si="30"/>
        <v>108</v>
      </c>
      <c r="J45" s="73">
        <v>22</v>
      </c>
      <c r="K45" s="73">
        <v>15</v>
      </c>
      <c r="L45" s="73">
        <v>14</v>
      </c>
      <c r="M45" s="73">
        <f t="shared" si="31"/>
        <v>7.5675599999999996E-2</v>
      </c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</row>
    <row r="46" spans="1:85" s="71" customFormat="1" ht="27.75" customHeight="1">
      <c r="A46" s="52">
        <v>3</v>
      </c>
      <c r="B46" s="51" t="s">
        <v>304</v>
      </c>
      <c r="C46" s="52" t="s">
        <v>84</v>
      </c>
      <c r="D46" s="52" t="s">
        <v>46</v>
      </c>
      <c r="E46" s="53" t="s">
        <v>47</v>
      </c>
      <c r="F46" s="51">
        <v>4</v>
      </c>
      <c r="G46" s="51">
        <v>96</v>
      </c>
      <c r="H46" s="252">
        <v>4.5</v>
      </c>
      <c r="I46" s="42">
        <f t="shared" ref="I46" si="32">H46*G46</f>
        <v>432</v>
      </c>
      <c r="J46" s="73">
        <v>22</v>
      </c>
      <c r="K46" s="73">
        <v>15</v>
      </c>
      <c r="L46" s="73">
        <v>12</v>
      </c>
      <c r="M46" s="73">
        <f t="shared" si="31"/>
        <v>0.2594592</v>
      </c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</row>
    <row r="47" spans="1:85" s="71" customFormat="1" ht="27.75" customHeight="1">
      <c r="A47" s="52">
        <v>4</v>
      </c>
      <c r="B47" s="51" t="s">
        <v>147</v>
      </c>
      <c r="C47" s="52" t="s">
        <v>373</v>
      </c>
      <c r="D47" s="52" t="s">
        <v>46</v>
      </c>
      <c r="E47" s="53" t="s">
        <v>47</v>
      </c>
      <c r="F47" s="51">
        <v>25</v>
      </c>
      <c r="G47" s="51">
        <v>600</v>
      </c>
      <c r="H47" s="252">
        <v>4.5</v>
      </c>
      <c r="I47" s="42">
        <f t="shared" si="30"/>
        <v>2700</v>
      </c>
      <c r="J47" s="73">
        <v>22</v>
      </c>
      <c r="K47" s="73">
        <v>15</v>
      </c>
      <c r="L47" s="73">
        <v>12</v>
      </c>
      <c r="M47" s="73">
        <f t="shared" si="31"/>
        <v>1.6216200000000001</v>
      </c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</row>
    <row r="48" spans="1:85" s="71" customFormat="1" ht="27.75" customHeight="1">
      <c r="A48" s="52">
        <v>5</v>
      </c>
      <c r="B48" s="51" t="s">
        <v>147</v>
      </c>
      <c r="C48" s="52" t="s">
        <v>301</v>
      </c>
      <c r="D48" s="52" t="s">
        <v>83</v>
      </c>
      <c r="E48" s="53" t="s">
        <v>47</v>
      </c>
      <c r="F48" s="51">
        <v>1</v>
      </c>
      <c r="G48" s="51">
        <v>24</v>
      </c>
      <c r="H48" s="252">
        <v>4.5</v>
      </c>
      <c r="I48" s="42">
        <f t="shared" si="30"/>
        <v>108</v>
      </c>
      <c r="J48" s="73">
        <v>22</v>
      </c>
      <c r="K48" s="73">
        <v>15</v>
      </c>
      <c r="L48" s="73">
        <v>12</v>
      </c>
      <c r="M48" s="73">
        <f t="shared" ref="M48:M49" si="33">J48*K48*L48*F48*16.38/1000000</f>
        <v>6.48648E-2</v>
      </c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</row>
    <row r="49" spans="1:85" s="71" customFormat="1" ht="27.75" customHeight="1">
      <c r="A49" s="52">
        <v>6</v>
      </c>
      <c r="B49" s="51" t="s">
        <v>302</v>
      </c>
      <c r="C49" s="52" t="s">
        <v>206</v>
      </c>
      <c r="D49" s="52" t="s">
        <v>46</v>
      </c>
      <c r="E49" s="53" t="s">
        <v>47</v>
      </c>
      <c r="F49" s="51">
        <v>6</v>
      </c>
      <c r="G49" s="51">
        <v>144</v>
      </c>
      <c r="H49" s="252">
        <v>4.5</v>
      </c>
      <c r="I49" s="42">
        <f t="shared" ref="I49" si="34">H49*G49</f>
        <v>648</v>
      </c>
      <c r="J49" s="73">
        <v>22</v>
      </c>
      <c r="K49" s="73">
        <v>15</v>
      </c>
      <c r="L49" s="73">
        <v>8</v>
      </c>
      <c r="M49" s="73">
        <f t="shared" si="33"/>
        <v>0.2594592</v>
      </c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</row>
    <row r="50" spans="1:85" s="71" customFormat="1" ht="27.75" customHeight="1">
      <c r="A50" s="52">
        <v>7</v>
      </c>
      <c r="B50" s="51" t="s">
        <v>268</v>
      </c>
      <c r="C50" s="52" t="s">
        <v>356</v>
      </c>
      <c r="D50" s="52" t="s">
        <v>46</v>
      </c>
      <c r="E50" s="53" t="s">
        <v>47</v>
      </c>
      <c r="F50" s="51">
        <v>2</v>
      </c>
      <c r="G50" s="51">
        <v>48</v>
      </c>
      <c r="H50" s="252">
        <v>4.5</v>
      </c>
      <c r="I50" s="42">
        <f t="shared" si="30"/>
        <v>216</v>
      </c>
      <c r="J50" s="73">
        <v>22</v>
      </c>
      <c r="K50" s="73">
        <v>15</v>
      </c>
      <c r="L50" s="73">
        <v>8</v>
      </c>
      <c r="M50" s="73">
        <f t="shared" ref="M50" si="35">J50*K50*L50*F50*16.38/1000000</f>
        <v>8.6486399999999991E-2</v>
      </c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</row>
    <row r="51" spans="1:85" s="71" customFormat="1" ht="27.75" customHeight="1">
      <c r="A51" s="52">
        <v>8</v>
      </c>
      <c r="B51" s="51" t="s">
        <v>274</v>
      </c>
      <c r="C51" s="52" t="s">
        <v>356</v>
      </c>
      <c r="D51" s="52" t="s">
        <v>46</v>
      </c>
      <c r="E51" s="53" t="s">
        <v>47</v>
      </c>
      <c r="F51" s="51">
        <v>2</v>
      </c>
      <c r="G51" s="51">
        <v>48</v>
      </c>
      <c r="H51" s="252">
        <v>4.5</v>
      </c>
      <c r="I51" s="42">
        <f t="shared" si="30"/>
        <v>216</v>
      </c>
      <c r="J51" s="73">
        <v>22</v>
      </c>
      <c r="K51" s="73">
        <v>15</v>
      </c>
      <c r="L51" s="73">
        <v>8</v>
      </c>
      <c r="M51" s="73">
        <f t="shared" ref="M51" si="36">J51*K51*L51*F51*16.38/1000000</f>
        <v>8.6486399999999991E-2</v>
      </c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</row>
    <row r="52" spans="1:85" s="71" customFormat="1" ht="27.75" customHeight="1">
      <c r="A52" s="52">
        <v>9</v>
      </c>
      <c r="B52" s="51" t="s">
        <v>80</v>
      </c>
      <c r="C52" s="52" t="s">
        <v>393</v>
      </c>
      <c r="D52" s="52" t="s">
        <v>46</v>
      </c>
      <c r="E52" s="53" t="s">
        <v>47</v>
      </c>
      <c r="F52" s="51">
        <v>23</v>
      </c>
      <c r="G52" s="51">
        <v>552</v>
      </c>
      <c r="H52" s="252">
        <v>4.5</v>
      </c>
      <c r="I52" s="42">
        <f t="shared" si="30"/>
        <v>2484</v>
      </c>
      <c r="J52" s="73">
        <v>22</v>
      </c>
      <c r="K52" s="73">
        <v>15</v>
      </c>
      <c r="L52" s="73">
        <v>14</v>
      </c>
      <c r="M52" s="73">
        <f t="shared" si="31"/>
        <v>1.7405387999999997</v>
      </c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</row>
    <row r="53" spans="1:85" s="71" customFormat="1" ht="27.75" customHeight="1">
      <c r="A53" s="52">
        <v>10</v>
      </c>
      <c r="B53" s="51" t="s">
        <v>80</v>
      </c>
      <c r="C53" s="52" t="s">
        <v>394</v>
      </c>
      <c r="D53" s="52" t="s">
        <v>57</v>
      </c>
      <c r="E53" s="53" t="s">
        <v>47</v>
      </c>
      <c r="F53" s="51">
        <v>1</v>
      </c>
      <c r="G53" s="51">
        <v>24</v>
      </c>
      <c r="H53" s="252">
        <v>4.5</v>
      </c>
      <c r="I53" s="42">
        <f t="shared" si="30"/>
        <v>108</v>
      </c>
      <c r="J53" s="73">
        <v>22</v>
      </c>
      <c r="K53" s="73">
        <v>15</v>
      </c>
      <c r="L53" s="73">
        <v>14</v>
      </c>
      <c r="M53" s="73">
        <f t="shared" ref="M53:M55" si="37">J53*K53*L53*F53*16.38/1000000</f>
        <v>7.5675599999999996E-2</v>
      </c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</row>
    <row r="54" spans="1:85" s="71" customFormat="1" ht="27.75" customHeight="1">
      <c r="A54" s="52">
        <v>11</v>
      </c>
      <c r="B54" s="51" t="s">
        <v>225</v>
      </c>
      <c r="C54" s="52" t="s">
        <v>206</v>
      </c>
      <c r="D54" s="52" t="s">
        <v>46</v>
      </c>
      <c r="E54" s="53" t="s">
        <v>47</v>
      </c>
      <c r="F54" s="51">
        <v>3</v>
      </c>
      <c r="G54" s="51">
        <v>72</v>
      </c>
      <c r="H54" s="252">
        <v>4.5</v>
      </c>
      <c r="I54" s="42">
        <f t="shared" si="30"/>
        <v>324</v>
      </c>
      <c r="J54" s="73">
        <v>22</v>
      </c>
      <c r="K54" s="73">
        <v>15</v>
      </c>
      <c r="L54" s="73">
        <v>14</v>
      </c>
      <c r="M54" s="73">
        <f t="shared" ref="M54" si="38">J54*K54*L54*F54*16.38/1000000</f>
        <v>0.2270268</v>
      </c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</row>
    <row r="55" spans="1:85" s="71" customFormat="1" ht="27.75" customHeight="1">
      <c r="A55" s="52">
        <v>12</v>
      </c>
      <c r="B55" s="51" t="s">
        <v>205</v>
      </c>
      <c r="C55" s="52" t="s">
        <v>206</v>
      </c>
      <c r="D55" s="52" t="s">
        <v>46</v>
      </c>
      <c r="E55" s="53" t="s">
        <v>47</v>
      </c>
      <c r="F55" s="51">
        <v>4</v>
      </c>
      <c r="G55" s="51">
        <v>96</v>
      </c>
      <c r="H55" s="252">
        <v>4.5</v>
      </c>
      <c r="I55" s="42">
        <f t="shared" si="30"/>
        <v>432</v>
      </c>
      <c r="J55" s="73">
        <v>22</v>
      </c>
      <c r="K55" s="73">
        <v>15</v>
      </c>
      <c r="L55" s="73">
        <v>6</v>
      </c>
      <c r="M55" s="73">
        <f t="shared" si="37"/>
        <v>0.1297296</v>
      </c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</row>
    <row r="56" spans="1:85" s="71" customFormat="1" ht="27.75" customHeight="1">
      <c r="A56" s="52">
        <v>13</v>
      </c>
      <c r="B56" s="51" t="s">
        <v>300</v>
      </c>
      <c r="C56" s="52" t="s">
        <v>301</v>
      </c>
      <c r="D56" s="52" t="s">
        <v>46</v>
      </c>
      <c r="E56" s="53" t="s">
        <v>47</v>
      </c>
      <c r="F56" s="51">
        <v>5</v>
      </c>
      <c r="G56" s="51">
        <v>120</v>
      </c>
      <c r="H56" s="252">
        <v>4.5</v>
      </c>
      <c r="I56" s="42">
        <f t="shared" ref="I56" si="39">H56*G56</f>
        <v>540</v>
      </c>
      <c r="J56" s="73">
        <v>22</v>
      </c>
      <c r="K56" s="73">
        <v>15</v>
      </c>
      <c r="L56" s="73">
        <v>6</v>
      </c>
      <c r="M56" s="73">
        <f t="shared" ref="M56" si="40">J56*K56*L56*F56*16.38/1000000</f>
        <v>0.162162</v>
      </c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</row>
    <row r="57" spans="1:85" s="71" customFormat="1" ht="27.75" customHeight="1">
      <c r="A57" s="52">
        <v>14</v>
      </c>
      <c r="B57" s="51" t="s">
        <v>60</v>
      </c>
      <c r="C57" s="52" t="s">
        <v>61</v>
      </c>
      <c r="D57" s="52" t="s">
        <v>57</v>
      </c>
      <c r="E57" s="53" t="s">
        <v>47</v>
      </c>
      <c r="F57" s="51">
        <v>2</v>
      </c>
      <c r="G57" s="51">
        <v>48</v>
      </c>
      <c r="H57" s="252">
        <v>4.5</v>
      </c>
      <c r="I57" s="42">
        <f t="shared" si="30"/>
        <v>216</v>
      </c>
      <c r="J57" s="73">
        <v>22</v>
      </c>
      <c r="K57" s="73">
        <v>15</v>
      </c>
      <c r="L57" s="73">
        <v>8</v>
      </c>
      <c r="M57" s="73">
        <f t="shared" si="31"/>
        <v>8.6486399999999991E-2</v>
      </c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</row>
    <row r="58" spans="1:85" s="73" customFormat="1" ht="27.75" customHeight="1">
      <c r="A58" s="52">
        <v>15</v>
      </c>
      <c r="B58" s="51" t="s">
        <v>60</v>
      </c>
      <c r="C58" s="52" t="s">
        <v>61</v>
      </c>
      <c r="D58" s="52" t="s">
        <v>46</v>
      </c>
      <c r="E58" s="53" t="s">
        <v>47</v>
      </c>
      <c r="F58" s="51">
        <v>29</v>
      </c>
      <c r="G58" s="51">
        <v>696</v>
      </c>
      <c r="H58" s="252">
        <v>4.5</v>
      </c>
      <c r="I58" s="42">
        <f t="shared" si="30"/>
        <v>3132</v>
      </c>
      <c r="J58" s="73">
        <v>22</v>
      </c>
      <c r="K58" s="73">
        <v>15</v>
      </c>
      <c r="L58" s="73">
        <v>8</v>
      </c>
      <c r="M58" s="73">
        <f t="shared" si="31"/>
        <v>1.2540527999999997</v>
      </c>
    </row>
    <row r="59" spans="1:85" s="71" customFormat="1" ht="27.75" customHeight="1">
      <c r="A59" s="52">
        <v>16</v>
      </c>
      <c r="B59" s="51" t="s">
        <v>134</v>
      </c>
      <c r="C59" s="52" t="s">
        <v>374</v>
      </c>
      <c r="D59" s="52" t="s">
        <v>46</v>
      </c>
      <c r="E59" s="53" t="s">
        <v>47</v>
      </c>
      <c r="F59" s="51">
        <v>39</v>
      </c>
      <c r="G59" s="51">
        <v>936</v>
      </c>
      <c r="H59" s="252">
        <v>4.5</v>
      </c>
      <c r="I59" s="42">
        <f t="shared" si="30"/>
        <v>4212</v>
      </c>
      <c r="J59" s="73">
        <v>22</v>
      </c>
      <c r="K59" s="73">
        <v>15</v>
      </c>
      <c r="L59" s="73">
        <v>8</v>
      </c>
      <c r="M59" s="73">
        <f t="shared" ref="M59" si="41">J59*K59*L59*F59*16.38/1000000</f>
        <v>1.6864847999999999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</row>
    <row r="60" spans="1:85" s="71" customFormat="1" ht="27.75" customHeight="1">
      <c r="A60" s="52">
        <v>17</v>
      </c>
      <c r="B60" s="51" t="s">
        <v>134</v>
      </c>
      <c r="C60" s="52" t="s">
        <v>374</v>
      </c>
      <c r="D60" s="52" t="s">
        <v>83</v>
      </c>
      <c r="E60" s="53" t="s">
        <v>47</v>
      </c>
      <c r="F60" s="51">
        <v>2</v>
      </c>
      <c r="G60" s="51">
        <v>48</v>
      </c>
      <c r="H60" s="252">
        <v>4.5</v>
      </c>
      <c r="I60" s="42">
        <f t="shared" ref="I60" si="42">H60*G60</f>
        <v>216</v>
      </c>
      <c r="J60" s="73">
        <v>22</v>
      </c>
      <c r="K60" s="73">
        <v>15</v>
      </c>
      <c r="L60" s="73">
        <v>8</v>
      </c>
      <c r="M60" s="73">
        <f t="shared" ref="M60" si="43">J60*K60*L60*F60*16.38/1000000</f>
        <v>8.6486399999999991E-2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</row>
    <row r="61" spans="1:85" s="71" customFormat="1" ht="27.75" customHeight="1">
      <c r="A61" s="52">
        <v>18</v>
      </c>
      <c r="B61" s="51">
        <v>5820</v>
      </c>
      <c r="C61" s="52" t="s">
        <v>395</v>
      </c>
      <c r="D61" s="52" t="s">
        <v>46</v>
      </c>
      <c r="E61" s="53" t="s">
        <v>47</v>
      </c>
      <c r="F61" s="51">
        <v>7</v>
      </c>
      <c r="G61" s="51">
        <v>168</v>
      </c>
      <c r="H61" s="252">
        <v>4.5</v>
      </c>
      <c r="I61" s="42">
        <f t="shared" si="30"/>
        <v>756</v>
      </c>
      <c r="J61" s="73">
        <v>22</v>
      </c>
      <c r="K61" s="73">
        <v>15</v>
      </c>
      <c r="L61" s="73">
        <v>6</v>
      </c>
      <c r="M61" s="73">
        <f t="shared" ref="M61" si="44">J61*K61*L61*F61*16.38/1000000</f>
        <v>0.2270268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</row>
    <row r="62" spans="1:85" s="71" customFormat="1" ht="27.75" customHeight="1">
      <c r="A62" s="52">
        <v>19</v>
      </c>
      <c r="B62" s="51" t="s">
        <v>263</v>
      </c>
      <c r="C62" s="52" t="s">
        <v>396</v>
      </c>
      <c r="D62" s="52" t="s">
        <v>46</v>
      </c>
      <c r="E62" s="53" t="s">
        <v>47</v>
      </c>
      <c r="F62" s="51">
        <v>21</v>
      </c>
      <c r="G62" s="51">
        <v>504</v>
      </c>
      <c r="H62" s="252">
        <v>4.5</v>
      </c>
      <c r="I62" s="42">
        <f t="shared" ref="I62" si="45">H62*G62</f>
        <v>2268</v>
      </c>
      <c r="J62" s="73">
        <v>22</v>
      </c>
      <c r="K62" s="73">
        <v>15</v>
      </c>
      <c r="L62" s="73">
        <v>6</v>
      </c>
      <c r="M62" s="73">
        <f t="shared" ref="M62" si="46">J62*K62*L62*F62*16.38/1000000</f>
        <v>0.68108039999999992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</row>
    <row r="63" spans="1:85" s="71" customFormat="1" ht="27.75" customHeight="1">
      <c r="A63" s="52">
        <v>20</v>
      </c>
      <c r="B63" s="51" t="s">
        <v>263</v>
      </c>
      <c r="C63" s="52" t="s">
        <v>396</v>
      </c>
      <c r="D63" s="52" t="s">
        <v>83</v>
      </c>
      <c r="E63" s="53" t="s">
        <v>47</v>
      </c>
      <c r="F63" s="51">
        <v>1</v>
      </c>
      <c r="G63" s="51">
        <v>24</v>
      </c>
      <c r="H63" s="252">
        <v>4.5</v>
      </c>
      <c r="I63" s="42">
        <f t="shared" ref="I63" si="47">H63*G63</f>
        <v>108</v>
      </c>
      <c r="J63" s="73">
        <v>22</v>
      </c>
      <c r="K63" s="73">
        <v>15</v>
      </c>
      <c r="L63" s="73">
        <v>6</v>
      </c>
      <c r="M63" s="73">
        <f t="shared" ref="M63" si="48">J63*K63*L63*F63*16.38/1000000</f>
        <v>3.24324E-2</v>
      </c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</row>
    <row r="64" spans="1:85" s="71" customFormat="1" ht="27.75" customHeight="1">
      <c r="A64" s="52">
        <v>21</v>
      </c>
      <c r="B64" s="51" t="s">
        <v>317</v>
      </c>
      <c r="C64" s="52" t="s">
        <v>358</v>
      </c>
      <c r="D64" s="52" t="s">
        <v>46</v>
      </c>
      <c r="E64" s="53" t="s">
        <v>47</v>
      </c>
      <c r="F64" s="51">
        <v>26</v>
      </c>
      <c r="G64" s="51">
        <v>624</v>
      </c>
      <c r="H64" s="252">
        <v>4.5</v>
      </c>
      <c r="I64" s="42">
        <f t="shared" ref="I64" si="49">H64*G64</f>
        <v>2808</v>
      </c>
      <c r="J64" s="73">
        <v>22</v>
      </c>
      <c r="K64" s="73">
        <v>15</v>
      </c>
      <c r="L64" s="73">
        <v>6</v>
      </c>
      <c r="M64" s="73">
        <f t="shared" ref="M64" si="50">J64*K64*L64*F64*16.38/1000000</f>
        <v>0.84324239999999995</v>
      </c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</row>
    <row r="65" spans="1:85" s="71" customFormat="1" ht="27.75" customHeight="1">
      <c r="A65" s="52">
        <v>22</v>
      </c>
      <c r="B65" s="51" t="s">
        <v>266</v>
      </c>
      <c r="C65" s="52" t="s">
        <v>351</v>
      </c>
      <c r="D65" s="52" t="s">
        <v>46</v>
      </c>
      <c r="E65" s="53" t="s">
        <v>47</v>
      </c>
      <c r="F65" s="51">
        <v>13</v>
      </c>
      <c r="G65" s="51">
        <v>312</v>
      </c>
      <c r="H65" s="252">
        <v>4.5</v>
      </c>
      <c r="I65" s="42">
        <f t="shared" ref="I65" si="51">H65*G65</f>
        <v>1404</v>
      </c>
      <c r="J65" s="73">
        <v>22</v>
      </c>
      <c r="K65" s="73">
        <v>15</v>
      </c>
      <c r="L65" s="73">
        <v>6</v>
      </c>
      <c r="M65" s="73">
        <f t="shared" ref="M65" si="52">J65*K65*L65*F65*16.38/1000000</f>
        <v>0.42162119999999997</v>
      </c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</row>
    <row r="66" spans="1:85" s="71" customFormat="1" ht="27.75" customHeight="1">
      <c r="A66" s="52">
        <v>23</v>
      </c>
      <c r="B66" s="51">
        <v>5893</v>
      </c>
      <c r="C66" s="52" t="s">
        <v>351</v>
      </c>
      <c r="D66" s="52" t="s">
        <v>46</v>
      </c>
      <c r="E66" s="53" t="s">
        <v>47</v>
      </c>
      <c r="F66" s="51">
        <v>2</v>
      </c>
      <c r="G66" s="51">
        <v>48</v>
      </c>
      <c r="H66" s="252">
        <v>4.5</v>
      </c>
      <c r="I66" s="42">
        <f t="shared" si="30"/>
        <v>216</v>
      </c>
      <c r="J66" s="73">
        <v>22</v>
      </c>
      <c r="K66" s="73">
        <v>15</v>
      </c>
      <c r="L66" s="73">
        <v>6</v>
      </c>
      <c r="M66" s="73">
        <f t="shared" ref="M66:M67" si="53">J66*K66*L66*F66*16.38/1000000</f>
        <v>6.48648E-2</v>
      </c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</row>
    <row r="67" spans="1:85" s="71" customFormat="1" ht="27.75" customHeight="1">
      <c r="A67" s="52">
        <v>24</v>
      </c>
      <c r="B67" s="51" t="s">
        <v>142</v>
      </c>
      <c r="C67" s="52" t="s">
        <v>363</v>
      </c>
      <c r="D67" s="52" t="s">
        <v>46</v>
      </c>
      <c r="E67" s="53" t="s">
        <v>47</v>
      </c>
      <c r="F67" s="51">
        <v>13</v>
      </c>
      <c r="G67" s="51">
        <v>312</v>
      </c>
      <c r="H67" s="252">
        <v>4.5</v>
      </c>
      <c r="I67" s="42">
        <f t="shared" si="30"/>
        <v>1404</v>
      </c>
      <c r="J67" s="73">
        <v>22</v>
      </c>
      <c r="K67" s="73">
        <v>15</v>
      </c>
      <c r="L67" s="73">
        <v>10</v>
      </c>
      <c r="M67" s="73">
        <f t="shared" si="53"/>
        <v>0.70270200000000005</v>
      </c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</row>
    <row r="68" spans="1:85" s="71" customFormat="1" ht="27.75" customHeight="1">
      <c r="A68" s="52">
        <v>25</v>
      </c>
      <c r="B68" s="51" t="s">
        <v>161</v>
      </c>
      <c r="C68" s="52" t="s">
        <v>397</v>
      </c>
      <c r="D68" s="52" t="s">
        <v>46</v>
      </c>
      <c r="E68" s="53" t="s">
        <v>47</v>
      </c>
      <c r="F68" s="51">
        <v>4</v>
      </c>
      <c r="G68" s="51">
        <v>96</v>
      </c>
      <c r="H68" s="252">
        <v>4.5</v>
      </c>
      <c r="I68" s="42">
        <f t="shared" si="30"/>
        <v>432</v>
      </c>
      <c r="J68" s="73">
        <v>22</v>
      </c>
      <c r="K68" s="73">
        <v>15</v>
      </c>
      <c r="L68" s="73">
        <v>10</v>
      </c>
      <c r="M68" s="73">
        <f t="shared" ref="M68:M69" si="54">J68*K68*L68*F68*16.38/1000000</f>
        <v>0.21621599999999999</v>
      </c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</row>
    <row r="69" spans="1:85" s="71" customFormat="1" ht="27.75" customHeight="1">
      <c r="A69" s="52">
        <v>26</v>
      </c>
      <c r="B69" s="51" t="s">
        <v>234</v>
      </c>
      <c r="C69" s="52" t="s">
        <v>360</v>
      </c>
      <c r="D69" s="52" t="s">
        <v>46</v>
      </c>
      <c r="E69" s="53" t="s">
        <v>47</v>
      </c>
      <c r="F69" s="51">
        <v>6</v>
      </c>
      <c r="G69" s="51">
        <v>144</v>
      </c>
      <c r="H69" s="252">
        <v>4.5</v>
      </c>
      <c r="I69" s="42">
        <f t="shared" si="30"/>
        <v>648</v>
      </c>
      <c r="J69" s="73">
        <v>22</v>
      </c>
      <c r="K69" s="73">
        <v>15</v>
      </c>
      <c r="L69" s="73">
        <v>12</v>
      </c>
      <c r="M69" s="73">
        <f t="shared" si="54"/>
        <v>0.3891888</v>
      </c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</row>
    <row r="70" spans="1:85" s="71" customFormat="1" ht="27.75" customHeight="1">
      <c r="A70" s="52">
        <v>27</v>
      </c>
      <c r="B70" s="51" t="s">
        <v>196</v>
      </c>
      <c r="C70" s="52" t="s">
        <v>361</v>
      </c>
      <c r="D70" s="52" t="s">
        <v>46</v>
      </c>
      <c r="E70" s="53" t="s">
        <v>47</v>
      </c>
      <c r="F70" s="51">
        <v>6</v>
      </c>
      <c r="G70" s="51">
        <v>144</v>
      </c>
      <c r="H70" s="252">
        <v>4.5</v>
      </c>
      <c r="I70" s="42">
        <f t="shared" si="30"/>
        <v>648</v>
      </c>
      <c r="J70" s="73">
        <v>22</v>
      </c>
      <c r="K70" s="73">
        <v>15</v>
      </c>
      <c r="L70" s="73">
        <v>10</v>
      </c>
      <c r="M70" s="73">
        <f t="shared" ref="M70" si="55">J70*K70*L70*F70*16.38/1000000</f>
        <v>0.324324</v>
      </c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</row>
    <row r="71" spans="1:85" s="71" customFormat="1" ht="27.75" customHeight="1">
      <c r="A71" s="52">
        <v>28</v>
      </c>
      <c r="B71" s="51" t="s">
        <v>169</v>
      </c>
      <c r="C71" s="52" t="s">
        <v>376</v>
      </c>
      <c r="D71" s="52" t="s">
        <v>46</v>
      </c>
      <c r="E71" s="53" t="s">
        <v>47</v>
      </c>
      <c r="F71" s="51">
        <v>3</v>
      </c>
      <c r="G71" s="51">
        <v>72</v>
      </c>
      <c r="H71" s="252">
        <v>4.25</v>
      </c>
      <c r="I71" s="42">
        <f t="shared" si="30"/>
        <v>306</v>
      </c>
      <c r="J71" s="73">
        <v>22</v>
      </c>
      <c r="K71" s="73">
        <v>15</v>
      </c>
      <c r="L71" s="73">
        <v>12</v>
      </c>
      <c r="M71" s="73">
        <f t="shared" ref="M71:M72" si="56">J71*K71*L71*F71*16.38/1000000</f>
        <v>0.1945944</v>
      </c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</row>
    <row r="72" spans="1:85" s="71" customFormat="1" ht="27.75" customHeight="1">
      <c r="A72" s="52">
        <v>29</v>
      </c>
      <c r="B72" s="51" t="s">
        <v>216</v>
      </c>
      <c r="C72" s="52" t="s">
        <v>370</v>
      </c>
      <c r="D72" s="52" t="s">
        <v>46</v>
      </c>
      <c r="E72" s="53" t="s">
        <v>47</v>
      </c>
      <c r="F72" s="51">
        <v>2</v>
      </c>
      <c r="G72" s="51">
        <v>48</v>
      </c>
      <c r="H72" s="252">
        <v>4.25</v>
      </c>
      <c r="I72" s="42">
        <f t="shared" si="30"/>
        <v>204</v>
      </c>
      <c r="J72" s="73">
        <v>22</v>
      </c>
      <c r="K72" s="73">
        <v>15</v>
      </c>
      <c r="L72" s="73">
        <v>12</v>
      </c>
      <c r="M72" s="73">
        <f t="shared" si="56"/>
        <v>0.1297296</v>
      </c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</row>
    <row r="73" spans="1:85" s="71" customFormat="1" ht="27.75" customHeight="1">
      <c r="A73" s="52">
        <v>30</v>
      </c>
      <c r="B73" s="51" t="s">
        <v>231</v>
      </c>
      <c r="C73" s="52" t="s">
        <v>375</v>
      </c>
      <c r="D73" s="52" t="s">
        <v>46</v>
      </c>
      <c r="E73" s="53" t="s">
        <v>47</v>
      </c>
      <c r="F73" s="51">
        <v>14</v>
      </c>
      <c r="G73" s="51">
        <v>336</v>
      </c>
      <c r="H73" s="252">
        <v>4.25</v>
      </c>
      <c r="I73" s="42">
        <f t="shared" si="30"/>
        <v>1428</v>
      </c>
      <c r="J73" s="73">
        <v>22</v>
      </c>
      <c r="K73" s="73">
        <v>15</v>
      </c>
      <c r="L73" s="73">
        <v>12</v>
      </c>
      <c r="M73" s="73">
        <f t="shared" ref="M73" si="57">J73*K73*L73*F73*16.38/1000000</f>
        <v>0.9081072</v>
      </c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</row>
    <row r="74" spans="1:85" s="71" customFormat="1" ht="27.75" customHeight="1">
      <c r="A74" s="52">
        <v>31</v>
      </c>
      <c r="B74" s="51" t="s">
        <v>231</v>
      </c>
      <c r="C74" s="52" t="s">
        <v>375</v>
      </c>
      <c r="D74" s="52" t="s">
        <v>57</v>
      </c>
      <c r="E74" s="53" t="s">
        <v>47</v>
      </c>
      <c r="F74" s="51">
        <v>1</v>
      </c>
      <c r="G74" s="51">
        <v>24</v>
      </c>
      <c r="H74" s="252">
        <v>4.25</v>
      </c>
      <c r="I74" s="42">
        <f t="shared" ref="I74" si="58">H74*G74</f>
        <v>102</v>
      </c>
      <c r="J74" s="73">
        <v>22</v>
      </c>
      <c r="K74" s="73">
        <v>15</v>
      </c>
      <c r="L74" s="73">
        <v>12</v>
      </c>
      <c r="M74" s="73">
        <f t="shared" ref="M74" si="59">J74*K74*L74*F74*16.38/1000000</f>
        <v>6.48648E-2</v>
      </c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73"/>
    </row>
    <row r="75" spans="1:85" s="71" customFormat="1" ht="27.75" customHeight="1">
      <c r="A75" s="52">
        <v>32</v>
      </c>
      <c r="B75" s="51"/>
      <c r="C75" s="52"/>
      <c r="D75" s="52"/>
      <c r="E75" s="53"/>
      <c r="F75" s="51"/>
      <c r="G75" s="51"/>
      <c r="H75" s="252"/>
      <c r="I75" s="42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  <c r="CG75" s="73"/>
    </row>
    <row r="76" spans="1:85" s="71" customFormat="1" ht="27.75" customHeight="1">
      <c r="A76" s="52">
        <v>33</v>
      </c>
      <c r="B76" s="51" t="s">
        <v>254</v>
      </c>
      <c r="C76" s="52" t="s">
        <v>255</v>
      </c>
      <c r="D76" s="52" t="s">
        <v>46</v>
      </c>
      <c r="E76" s="53" t="s">
        <v>47</v>
      </c>
      <c r="F76" s="51">
        <v>7</v>
      </c>
      <c r="G76" s="51">
        <v>168</v>
      </c>
      <c r="H76" s="252">
        <v>4.25</v>
      </c>
      <c r="I76" s="42">
        <f t="shared" si="30"/>
        <v>714</v>
      </c>
      <c r="J76" s="73">
        <v>23</v>
      </c>
      <c r="K76" s="73">
        <v>16</v>
      </c>
      <c r="L76" s="73">
        <v>18</v>
      </c>
      <c r="M76" s="73">
        <f t="shared" ref="M76" si="60">J76*K76*L76*F76*16.38/1000000</f>
        <v>0.75950783999999993</v>
      </c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3"/>
    </row>
    <row r="77" spans="1:85" s="71" customFormat="1" ht="27.75" customHeight="1">
      <c r="A77" s="52">
        <v>34</v>
      </c>
      <c r="B77" s="51">
        <v>5972</v>
      </c>
      <c r="C77" s="52" t="s">
        <v>377</v>
      </c>
      <c r="D77" s="52" t="s">
        <v>46</v>
      </c>
      <c r="E77" s="53" t="s">
        <v>47</v>
      </c>
      <c r="F77" s="51">
        <v>11</v>
      </c>
      <c r="G77" s="51">
        <v>264</v>
      </c>
      <c r="H77" s="252">
        <v>4.5</v>
      </c>
      <c r="I77" s="42">
        <f t="shared" si="30"/>
        <v>1188</v>
      </c>
      <c r="J77" s="73">
        <v>23</v>
      </c>
      <c r="K77" s="73">
        <v>16</v>
      </c>
      <c r="L77" s="73">
        <v>20</v>
      </c>
      <c r="M77" s="73">
        <f t="shared" si="31"/>
        <v>1.3261247999999999</v>
      </c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  <c r="CG77" s="73"/>
    </row>
    <row r="78" spans="1:85" s="71" customFormat="1" ht="27.75" customHeight="1">
      <c r="A78" s="52">
        <v>35</v>
      </c>
      <c r="B78" s="51" t="s">
        <v>307</v>
      </c>
      <c r="C78" s="52" t="s">
        <v>378</v>
      </c>
      <c r="D78" s="52" t="s">
        <v>46</v>
      </c>
      <c r="E78" s="53" t="s">
        <v>47</v>
      </c>
      <c r="F78" s="51">
        <v>5</v>
      </c>
      <c r="G78" s="51">
        <v>120</v>
      </c>
      <c r="H78" s="252">
        <v>4.5</v>
      </c>
      <c r="I78" s="42">
        <f t="shared" ref="I78:I79" si="61">H78*G78</f>
        <v>540</v>
      </c>
      <c r="J78" s="73">
        <v>23</v>
      </c>
      <c r="K78" s="73">
        <v>16</v>
      </c>
      <c r="L78" s="73">
        <v>20</v>
      </c>
      <c r="M78" s="73">
        <f t="shared" ref="M78:M79" si="62">J78*K78*L78*F78*16.38/1000000</f>
        <v>0.60278399999999999</v>
      </c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73"/>
    </row>
    <row r="79" spans="1:85" s="71" customFormat="1" ht="27.75" customHeight="1">
      <c r="A79" s="52">
        <v>36</v>
      </c>
      <c r="B79" s="51" t="s">
        <v>308</v>
      </c>
      <c r="C79" s="52" t="s">
        <v>379</v>
      </c>
      <c r="D79" s="52" t="s">
        <v>46</v>
      </c>
      <c r="E79" s="53" t="s">
        <v>47</v>
      </c>
      <c r="F79" s="51">
        <v>5</v>
      </c>
      <c r="G79" s="51">
        <v>120</v>
      </c>
      <c r="H79" s="252">
        <v>4.5</v>
      </c>
      <c r="I79" s="42">
        <f t="shared" si="61"/>
        <v>540</v>
      </c>
      <c r="J79" s="73">
        <v>22</v>
      </c>
      <c r="K79" s="73">
        <v>15</v>
      </c>
      <c r="L79" s="73">
        <v>14</v>
      </c>
      <c r="M79" s="73">
        <f t="shared" si="62"/>
        <v>0.37837799999999999</v>
      </c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  <c r="CG79" s="73"/>
    </row>
    <row r="80" spans="1:85" s="71" customFormat="1" ht="27.75" customHeight="1">
      <c r="A80" s="52">
        <v>37</v>
      </c>
      <c r="B80" s="51" t="s">
        <v>214</v>
      </c>
      <c r="C80" s="52" t="s">
        <v>380</v>
      </c>
      <c r="D80" s="52" t="s">
        <v>46</v>
      </c>
      <c r="E80" s="53" t="s">
        <v>47</v>
      </c>
      <c r="F80" s="51">
        <v>1</v>
      </c>
      <c r="G80" s="51">
        <v>24</v>
      </c>
      <c r="H80" s="252">
        <v>4.5</v>
      </c>
      <c r="I80" s="42">
        <f t="shared" si="30"/>
        <v>108</v>
      </c>
      <c r="J80" s="73">
        <v>22</v>
      </c>
      <c r="K80" s="73">
        <v>15</v>
      </c>
      <c r="L80" s="73">
        <v>14</v>
      </c>
      <c r="M80" s="73">
        <f t="shared" ref="M80" si="63">J80*K80*L80*F80*16.38/1000000</f>
        <v>7.5675599999999996E-2</v>
      </c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  <c r="CG80" s="73"/>
    </row>
    <row r="81" spans="1:85" s="71" customFormat="1" ht="27.75" customHeight="1">
      <c r="A81" s="52">
        <v>38</v>
      </c>
      <c r="B81" s="51" t="s">
        <v>172</v>
      </c>
      <c r="C81" s="52" t="s">
        <v>381</v>
      </c>
      <c r="D81" s="52" t="s">
        <v>46</v>
      </c>
      <c r="E81" s="53" t="s">
        <v>47</v>
      </c>
      <c r="F81" s="51">
        <v>43</v>
      </c>
      <c r="G81" s="51">
        <v>1032</v>
      </c>
      <c r="H81" s="252">
        <v>4.5</v>
      </c>
      <c r="I81" s="42">
        <f t="shared" si="30"/>
        <v>4644</v>
      </c>
      <c r="J81" s="73">
        <v>23</v>
      </c>
      <c r="K81" s="73">
        <v>16</v>
      </c>
      <c r="L81" s="73">
        <v>20</v>
      </c>
      <c r="M81" s="73">
        <f t="shared" ref="M81" si="64">J81*K81*L81*F81*16.38/1000000</f>
        <v>5.1839423999999994</v>
      </c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  <c r="CG81" s="73"/>
    </row>
    <row r="82" spans="1:85" s="71" customFormat="1" ht="27.75" customHeight="1">
      <c r="A82" s="52">
        <v>39</v>
      </c>
      <c r="B82" s="51" t="s">
        <v>165</v>
      </c>
      <c r="C82" s="52" t="s">
        <v>382</v>
      </c>
      <c r="D82" s="52" t="s">
        <v>46</v>
      </c>
      <c r="E82" s="53" t="s">
        <v>47</v>
      </c>
      <c r="F82" s="51">
        <v>4</v>
      </c>
      <c r="G82" s="51">
        <v>96</v>
      </c>
      <c r="H82" s="252">
        <v>4.5</v>
      </c>
      <c r="I82" s="42">
        <f t="shared" si="30"/>
        <v>432</v>
      </c>
      <c r="J82" s="73">
        <v>22</v>
      </c>
      <c r="K82" s="73">
        <v>15</v>
      </c>
      <c r="L82" s="73">
        <v>12</v>
      </c>
      <c r="M82" s="73">
        <f t="shared" si="31"/>
        <v>0.2594592</v>
      </c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</row>
    <row r="83" spans="1:85" s="71" customFormat="1" ht="27.75" customHeight="1">
      <c r="A83" s="52">
        <v>40</v>
      </c>
      <c r="B83" s="51" t="s">
        <v>229</v>
      </c>
      <c r="C83" s="52" t="s">
        <v>339</v>
      </c>
      <c r="D83" s="52" t="s">
        <v>46</v>
      </c>
      <c r="E83" s="53" t="s">
        <v>47</v>
      </c>
      <c r="F83" s="51">
        <v>3</v>
      </c>
      <c r="G83" s="51">
        <v>72</v>
      </c>
      <c r="H83" s="252">
        <v>4.5</v>
      </c>
      <c r="I83" s="42">
        <f t="shared" si="30"/>
        <v>324</v>
      </c>
      <c r="J83" s="73">
        <v>22</v>
      </c>
      <c r="K83" s="73">
        <v>15</v>
      </c>
      <c r="L83" s="73">
        <v>12</v>
      </c>
      <c r="M83" s="73">
        <f t="shared" ref="M83" si="65">J83*K83*L83*F83*16.38/1000000</f>
        <v>0.1945944</v>
      </c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  <c r="CG83" s="73"/>
    </row>
    <row r="84" spans="1:85" s="71" customFormat="1" ht="27.75" customHeight="1">
      <c r="A84" s="52">
        <v>41</v>
      </c>
      <c r="B84" s="51" t="s">
        <v>210</v>
      </c>
      <c r="C84" s="52" t="s">
        <v>383</v>
      </c>
      <c r="D84" s="52" t="s">
        <v>46</v>
      </c>
      <c r="E84" s="53" t="s">
        <v>47</v>
      </c>
      <c r="F84" s="51">
        <v>3</v>
      </c>
      <c r="G84" s="51">
        <v>72</v>
      </c>
      <c r="H84" s="252">
        <v>4.5</v>
      </c>
      <c r="I84" s="42">
        <f t="shared" si="30"/>
        <v>324</v>
      </c>
      <c r="J84" s="73">
        <v>22</v>
      </c>
      <c r="K84" s="73">
        <v>15</v>
      </c>
      <c r="L84" s="73">
        <v>8</v>
      </c>
      <c r="M84" s="73">
        <f t="shared" si="31"/>
        <v>0.1297296</v>
      </c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  <c r="CG84" s="73"/>
    </row>
    <row r="85" spans="1:85" s="71" customFormat="1" ht="27.75" customHeight="1">
      <c r="A85" s="52">
        <v>42</v>
      </c>
      <c r="B85" s="51" t="s">
        <v>77</v>
      </c>
      <c r="C85" s="52" t="s">
        <v>383</v>
      </c>
      <c r="D85" s="52" t="s">
        <v>46</v>
      </c>
      <c r="E85" s="53" t="s">
        <v>47</v>
      </c>
      <c r="F85" s="51">
        <v>8</v>
      </c>
      <c r="G85" s="51">
        <v>192</v>
      </c>
      <c r="H85" s="252">
        <v>4.5</v>
      </c>
      <c r="I85" s="42">
        <f t="shared" si="30"/>
        <v>864</v>
      </c>
      <c r="J85" s="73">
        <v>23</v>
      </c>
      <c r="K85" s="73">
        <v>16</v>
      </c>
      <c r="L85" s="73">
        <v>16</v>
      </c>
      <c r="M85" s="73">
        <f t="shared" si="31"/>
        <v>0.77156351999999995</v>
      </c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  <c r="CG85" s="73"/>
    </row>
    <row r="86" spans="1:85" s="71" customFormat="1" ht="27.75" customHeight="1">
      <c r="A86" s="52">
        <v>43</v>
      </c>
      <c r="B86" s="51" t="s">
        <v>224</v>
      </c>
      <c r="C86" s="52" t="s">
        <v>384</v>
      </c>
      <c r="D86" s="52" t="s">
        <v>46</v>
      </c>
      <c r="E86" s="53" t="s">
        <v>47</v>
      </c>
      <c r="F86" s="51">
        <v>77</v>
      </c>
      <c r="G86" s="51">
        <v>1848</v>
      </c>
      <c r="H86" s="252">
        <v>4.5</v>
      </c>
      <c r="I86" s="42">
        <f t="shared" si="30"/>
        <v>8316</v>
      </c>
      <c r="J86" s="73">
        <v>22</v>
      </c>
      <c r="K86" s="73">
        <v>15</v>
      </c>
      <c r="L86" s="73">
        <v>10</v>
      </c>
      <c r="M86" s="73">
        <f t="shared" si="31"/>
        <v>4.1621579999999998</v>
      </c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  <c r="CG86" s="73"/>
    </row>
    <row r="87" spans="1:85" s="71" customFormat="1" ht="27.75" customHeight="1">
      <c r="A87" s="52">
        <v>44</v>
      </c>
      <c r="B87" s="51" t="s">
        <v>224</v>
      </c>
      <c r="C87" s="52" t="s">
        <v>384</v>
      </c>
      <c r="D87" s="52" t="s">
        <v>57</v>
      </c>
      <c r="E87" s="53" t="s">
        <v>47</v>
      </c>
      <c r="F87" s="51">
        <v>1</v>
      </c>
      <c r="G87" s="51">
        <v>24</v>
      </c>
      <c r="H87" s="252">
        <v>4.5</v>
      </c>
      <c r="I87" s="42">
        <f t="shared" si="30"/>
        <v>108</v>
      </c>
      <c r="J87" s="73">
        <v>22</v>
      </c>
      <c r="K87" s="73">
        <v>15</v>
      </c>
      <c r="L87" s="73">
        <v>10</v>
      </c>
      <c r="M87" s="73">
        <f t="shared" ref="M87:M88" si="66">J87*K87*L87*F87*16.38/1000000</f>
        <v>5.4053999999999998E-2</v>
      </c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  <c r="CG87" s="73"/>
    </row>
    <row r="88" spans="1:85" s="71" customFormat="1" ht="27.75" customHeight="1">
      <c r="A88" s="52">
        <v>45</v>
      </c>
      <c r="B88" s="51" t="s">
        <v>281</v>
      </c>
      <c r="C88" s="52" t="s">
        <v>385</v>
      </c>
      <c r="D88" s="52" t="s">
        <v>46</v>
      </c>
      <c r="E88" s="53" t="s">
        <v>47</v>
      </c>
      <c r="F88" s="51">
        <v>2</v>
      </c>
      <c r="G88" s="51">
        <v>48</v>
      </c>
      <c r="H88" s="252">
        <v>4.25</v>
      </c>
      <c r="I88" s="42">
        <f t="shared" ref="I88" si="67">H88*G88</f>
        <v>204</v>
      </c>
      <c r="J88" s="73">
        <v>22</v>
      </c>
      <c r="K88" s="73">
        <v>15</v>
      </c>
      <c r="L88" s="73">
        <v>6</v>
      </c>
      <c r="M88" s="73">
        <f t="shared" si="66"/>
        <v>6.48648E-2</v>
      </c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  <c r="CG88" s="73"/>
    </row>
    <row r="89" spans="1:85" s="71" customFormat="1" ht="27.75" customHeight="1">
      <c r="A89" s="52">
        <v>46</v>
      </c>
      <c r="B89" s="51" t="s">
        <v>309</v>
      </c>
      <c r="C89" s="52" t="s">
        <v>246</v>
      </c>
      <c r="D89" s="52" t="s">
        <v>46</v>
      </c>
      <c r="E89" s="53" t="s">
        <v>47</v>
      </c>
      <c r="F89" s="51">
        <v>4</v>
      </c>
      <c r="G89" s="51">
        <v>96</v>
      </c>
      <c r="H89" s="252">
        <v>4.25</v>
      </c>
      <c r="I89" s="42">
        <f t="shared" si="30"/>
        <v>408</v>
      </c>
      <c r="J89" s="73">
        <v>22</v>
      </c>
      <c r="K89" s="73">
        <v>15</v>
      </c>
      <c r="L89" s="73">
        <v>6</v>
      </c>
      <c r="M89" s="73">
        <f t="shared" ref="M89" si="68">J89*K89*L89*F89*16.38/1000000</f>
        <v>0.1297296</v>
      </c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  <c r="CG89" s="73"/>
    </row>
    <row r="90" spans="1:85" s="71" customFormat="1" ht="27.75" customHeight="1">
      <c r="A90" s="52">
        <v>47</v>
      </c>
      <c r="B90" s="51" t="s">
        <v>282</v>
      </c>
      <c r="C90" s="52" t="s">
        <v>359</v>
      </c>
      <c r="D90" s="52" t="s">
        <v>46</v>
      </c>
      <c r="E90" s="53" t="s">
        <v>47</v>
      </c>
      <c r="F90" s="51">
        <v>22</v>
      </c>
      <c r="G90" s="51">
        <v>1056</v>
      </c>
      <c r="H90" s="252">
        <v>4.25</v>
      </c>
      <c r="I90" s="42">
        <f t="shared" si="30"/>
        <v>4488</v>
      </c>
      <c r="J90" s="73">
        <v>22</v>
      </c>
      <c r="K90" s="73">
        <v>15</v>
      </c>
      <c r="L90" s="73">
        <v>6</v>
      </c>
      <c r="M90" s="73">
        <f t="shared" ref="M90" si="69">J90*K90*L90*F90*16.38/1000000</f>
        <v>0.71351279999999995</v>
      </c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  <c r="CG90" s="73"/>
    </row>
    <row r="91" spans="1:85" s="71" customFormat="1" ht="27.75" customHeight="1">
      <c r="A91" s="52">
        <v>48</v>
      </c>
      <c r="B91" s="51" t="s">
        <v>282</v>
      </c>
      <c r="C91" s="52" t="s">
        <v>359</v>
      </c>
      <c r="D91" s="52" t="s">
        <v>57</v>
      </c>
      <c r="E91" s="53" t="s">
        <v>47</v>
      </c>
      <c r="F91" s="51">
        <v>1</v>
      </c>
      <c r="G91" s="51">
        <v>48</v>
      </c>
      <c r="H91" s="252">
        <v>4.25</v>
      </c>
      <c r="I91" s="42">
        <f t="shared" ref="I91" si="70">H91*G91</f>
        <v>204</v>
      </c>
      <c r="J91" s="73">
        <v>22</v>
      </c>
      <c r="K91" s="73">
        <v>15</v>
      </c>
      <c r="L91" s="73">
        <v>6</v>
      </c>
      <c r="M91" s="73">
        <f t="shared" ref="M91" si="71">J91*K91*L91*F91*16.38/1000000</f>
        <v>3.24324E-2</v>
      </c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  <c r="CG91" s="73"/>
    </row>
    <row r="92" spans="1:85" s="71" customFormat="1" ht="27.75" customHeight="1" thickBot="1">
      <c r="A92" s="52">
        <v>49</v>
      </c>
      <c r="B92" s="51">
        <v>5883</v>
      </c>
      <c r="C92" s="52" t="s">
        <v>386</v>
      </c>
      <c r="D92" s="52" t="s">
        <v>46</v>
      </c>
      <c r="E92" s="53" t="s">
        <v>47</v>
      </c>
      <c r="F92" s="51">
        <v>4</v>
      </c>
      <c r="G92" s="51">
        <v>96</v>
      </c>
      <c r="H92" s="252">
        <v>4.25</v>
      </c>
      <c r="I92" s="42">
        <f t="shared" si="30"/>
        <v>408</v>
      </c>
      <c r="J92" s="73">
        <v>22</v>
      </c>
      <c r="K92" s="73">
        <v>15</v>
      </c>
      <c r="L92" s="73">
        <v>6</v>
      </c>
      <c r="M92" s="73">
        <f t="shared" si="31"/>
        <v>0.1297296</v>
      </c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L92" s="73"/>
      <c r="BM92" s="73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3"/>
      <c r="CC92" s="73"/>
      <c r="CD92" s="73"/>
      <c r="CE92" s="73"/>
      <c r="CF92" s="73"/>
      <c r="CG92" s="73"/>
    </row>
    <row r="93" spans="1:85" ht="28.5" customHeight="1" thickBot="1">
      <c r="A93" s="261" t="s">
        <v>39</v>
      </c>
      <c r="B93" s="262"/>
      <c r="C93" s="262"/>
      <c r="D93" s="262"/>
      <c r="E93" s="263"/>
      <c r="F93" s="36">
        <f>SUM(F5:F92)</f>
        <v>1300</v>
      </c>
      <c r="G93" s="36">
        <f>SUM(G5:G92)</f>
        <v>31740</v>
      </c>
      <c r="H93" s="254"/>
      <c r="I93" s="37">
        <f>SUM(I5:I92)</f>
        <v>140556</v>
      </c>
      <c r="M93" s="2"/>
    </row>
    <row r="94" spans="1:85" ht="20.25" customHeight="1">
      <c r="A94" s="43"/>
      <c r="B94" s="43"/>
      <c r="C94" s="43"/>
      <c r="D94" s="43"/>
      <c r="E94" s="43"/>
      <c r="F94" s="44"/>
      <c r="G94" s="44"/>
      <c r="H94" s="255"/>
      <c r="I94" s="45"/>
      <c r="M94" s="2"/>
    </row>
    <row r="95" spans="1:85" ht="20.25" customHeight="1" thickBot="1">
      <c r="A95" s="43"/>
      <c r="B95" s="43"/>
      <c r="C95" s="43"/>
      <c r="D95" s="43"/>
      <c r="E95" s="46"/>
      <c r="F95" s="46"/>
      <c r="G95" s="44"/>
      <c r="H95" s="255"/>
      <c r="I95" s="45"/>
      <c r="M95" s="2"/>
    </row>
    <row r="96" spans="1:85" ht="27" customHeight="1" thickBot="1">
      <c r="A96" s="261" t="s">
        <v>40</v>
      </c>
      <c r="B96" s="262"/>
      <c r="C96" s="262"/>
      <c r="D96" s="262"/>
      <c r="E96" s="263"/>
      <c r="F96" s="36">
        <f>F93</f>
        <v>1300</v>
      </c>
      <c r="G96" s="36">
        <f>G93</f>
        <v>31740</v>
      </c>
      <c r="H96" s="256"/>
      <c r="I96" s="37">
        <f>I93</f>
        <v>140556</v>
      </c>
      <c r="M96" s="247">
        <f>SUM(M4:M95)</f>
        <v>64.545848639999974</v>
      </c>
      <c r="N96" s="250" t="s">
        <v>391</v>
      </c>
    </row>
    <row r="98" spans="5:7">
      <c r="E98" s="47"/>
      <c r="F98" s="47">
        <f>'PANT-REGULAR F-2  '!L922+'JACKET-REGULAR F-2 '!L372+'SWEATSHIRT-REGULAR F-2 '!J91+'PANT- PLUS F-2   '!K261+'JUMPSUIT-REGULAR F-2'!L97+'SHORT-REGULAR F-2   '!K361+'SHORT- PLUS F-2 '!K129+'JACKET- PLUS F-2'!K45+'SHIRT-REGULAR F-2'!J52+'SKIRT-REGULAR F-2'!J23+'SWEATSHIRT- PLUS F-2'!J34</f>
        <v>1300</v>
      </c>
      <c r="G98" s="47">
        <f>'PANT-REGULAR F-2  '!M922+'JACKET-REGULAR F-2 '!M372+'SWEATSHIRT-REGULAR F-2 '!K91+'PANT- PLUS F-2   '!L261+'JUMPSUIT-REGULAR F-2'!M97+'SHORT-REGULAR F-2   '!L361+'SHORT- PLUS F-2 '!L129+'JACKET- PLUS F-2'!L45+'SHIRT-REGULAR F-2'!K52+'SKIRT-REGULAR F-2'!K23+'SWEATSHIRT- PLUS F-2'!K34</f>
        <v>31740</v>
      </c>
    </row>
    <row r="106" spans="5:7">
      <c r="E106" s="1"/>
    </row>
  </sheetData>
  <autoFilter ref="A3:I93" xr:uid="{00000000-0009-0000-0000-000009000000}"/>
  <mergeCells count="8">
    <mergeCell ref="J3:L3"/>
    <mergeCell ref="M3:M4"/>
    <mergeCell ref="A43:H43"/>
    <mergeCell ref="A96:E96"/>
    <mergeCell ref="A1:I1"/>
    <mergeCell ref="A2:I2"/>
    <mergeCell ref="A4:I4"/>
    <mergeCell ref="A93:E93"/>
  </mergeCells>
  <pageMargins left="0.25" right="0.67" top="0.24" bottom="0.2" header="0.2" footer="0.22"/>
  <pageSetup paperSize="9" scale="41" fitToHeight="0" orientation="landscape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8000"/>
    <pageSetUpPr fitToPage="1"/>
  </sheetPr>
  <dimension ref="A1:Z257"/>
  <sheetViews>
    <sheetView topLeftCell="A197" zoomScale="70" zoomScaleNormal="70" workbookViewId="0">
      <selection activeCell="C203" sqref="C203"/>
    </sheetView>
  </sheetViews>
  <sheetFormatPr defaultRowHeight="14.4"/>
  <cols>
    <col min="3" max="3" width="26.44140625" customWidth="1"/>
    <col min="11" max="11" width="12.44140625" customWidth="1"/>
    <col min="12" max="12" width="14.6640625" customWidth="1"/>
    <col min="13" max="13" width="11.6640625" customWidth="1"/>
    <col min="14" max="14" width="12.6640625" customWidth="1"/>
  </cols>
  <sheetData>
    <row r="1" spans="1:13" ht="15" thickBot="1"/>
    <row r="2" spans="1:13" ht="18.75" customHeight="1" thickBot="1">
      <c r="A2" s="301" t="s">
        <v>11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18"/>
    </row>
    <row r="3" spans="1:13" ht="18.75" customHeight="1">
      <c r="A3" s="3" t="s">
        <v>12</v>
      </c>
      <c r="B3" s="4"/>
      <c r="C3" s="5"/>
      <c r="D3" s="4"/>
      <c r="E3" s="4"/>
      <c r="F3" s="4"/>
      <c r="G3" s="4"/>
      <c r="H3" s="4"/>
      <c r="I3" s="4"/>
      <c r="J3" s="4"/>
      <c r="K3" s="4"/>
      <c r="L3" s="6"/>
      <c r="M3" s="7"/>
    </row>
    <row r="4" spans="1:13" ht="18.75" customHeight="1">
      <c r="A4" s="3" t="s">
        <v>13</v>
      </c>
      <c r="B4" s="4"/>
      <c r="C4" s="8">
        <v>5857</v>
      </c>
      <c r="D4" s="9"/>
      <c r="E4" s="4"/>
      <c r="F4" s="39"/>
      <c r="G4" s="39"/>
      <c r="H4" s="39"/>
      <c r="I4" s="39"/>
      <c r="J4" s="39"/>
      <c r="K4" s="10"/>
      <c r="L4" s="11"/>
      <c r="M4" s="12"/>
    </row>
    <row r="5" spans="1:13" ht="18.75" customHeight="1">
      <c r="A5" s="13" t="s">
        <v>14</v>
      </c>
      <c r="B5" s="4"/>
      <c r="C5" s="14"/>
      <c r="D5" s="9"/>
      <c r="E5" s="4"/>
      <c r="F5" s="15"/>
      <c r="G5" s="15"/>
      <c r="H5" s="15"/>
      <c r="I5" s="15"/>
      <c r="J5" s="15"/>
      <c r="K5" s="4" t="s">
        <v>15</v>
      </c>
      <c r="L5" s="11"/>
      <c r="M5" s="12"/>
    </row>
    <row r="6" spans="1:13" ht="18.75" customHeight="1">
      <c r="A6" s="3" t="s">
        <v>16</v>
      </c>
      <c r="B6" s="4"/>
      <c r="C6" s="16"/>
      <c r="D6" s="4"/>
      <c r="E6" s="4"/>
      <c r="F6" s="10"/>
      <c r="G6" s="10"/>
      <c r="H6" s="10"/>
      <c r="I6" s="10"/>
      <c r="J6" s="10"/>
      <c r="K6" s="4" t="s">
        <v>17</v>
      </c>
      <c r="L6" s="4"/>
      <c r="M6" s="12">
        <f>M34</f>
        <v>696</v>
      </c>
    </row>
    <row r="7" spans="1:13" ht="18.75" customHeight="1">
      <c r="A7" s="3" t="s">
        <v>18</v>
      </c>
      <c r="B7" s="4"/>
      <c r="C7" s="8"/>
      <c r="D7" s="4"/>
      <c r="E7" s="4"/>
      <c r="F7" s="4"/>
      <c r="G7" s="4"/>
      <c r="H7" s="4"/>
      <c r="I7" s="4"/>
      <c r="J7" s="4"/>
      <c r="K7" s="4" t="s">
        <v>19</v>
      </c>
      <c r="L7" s="4"/>
      <c r="M7" s="17" t="s">
        <v>63</v>
      </c>
    </row>
    <row r="8" spans="1:13" ht="18.75" customHeight="1">
      <c r="A8" s="3" t="s">
        <v>20</v>
      </c>
      <c r="B8" s="4"/>
      <c r="C8" s="35"/>
      <c r="D8" s="4"/>
      <c r="E8" s="4"/>
      <c r="F8" s="4"/>
      <c r="G8" s="4"/>
      <c r="H8" s="4"/>
      <c r="I8" s="4"/>
      <c r="J8" s="4"/>
      <c r="K8" s="4" t="s">
        <v>21</v>
      </c>
      <c r="L8" s="4"/>
      <c r="M8" s="18"/>
    </row>
    <row r="9" spans="1:13" ht="18.75" customHeight="1">
      <c r="A9" s="3" t="s">
        <v>22</v>
      </c>
      <c r="B9" s="4"/>
      <c r="C9" s="8" t="s">
        <v>84</v>
      </c>
      <c r="D9" s="4"/>
      <c r="E9" s="4"/>
      <c r="F9" s="4"/>
      <c r="G9" s="4"/>
      <c r="H9" s="4"/>
      <c r="I9" s="4"/>
      <c r="J9" s="4"/>
      <c r="K9" s="4"/>
      <c r="L9" s="4"/>
      <c r="M9" s="19"/>
    </row>
    <row r="10" spans="1:13" ht="18.75" customHeight="1" thickBot="1">
      <c r="A10" s="20" t="s">
        <v>38</v>
      </c>
      <c r="B10" s="21"/>
      <c r="C10" s="22"/>
      <c r="D10" s="21"/>
      <c r="E10" s="21"/>
      <c r="F10" s="21"/>
      <c r="G10" s="21"/>
      <c r="H10" s="21"/>
      <c r="I10" s="21"/>
      <c r="J10" s="21"/>
      <c r="K10" s="21"/>
      <c r="L10" s="21"/>
      <c r="M10" s="23"/>
    </row>
    <row r="11" spans="1:13" ht="18.75" customHeight="1" thickBot="1">
      <c r="A11" s="304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19"/>
    </row>
    <row r="12" spans="1:13" ht="18.75" customHeight="1" thickBot="1">
      <c r="A12" s="320" t="s">
        <v>23</v>
      </c>
      <c r="B12" s="321"/>
      <c r="C12" s="322" t="s">
        <v>24</v>
      </c>
      <c r="D12" s="279" t="s">
        <v>25</v>
      </c>
      <c r="E12" s="280"/>
      <c r="F12" s="280"/>
      <c r="G12" s="280"/>
      <c r="H12" s="280"/>
      <c r="I12" s="280"/>
      <c r="J12" s="280"/>
      <c r="K12" s="315"/>
      <c r="L12" s="316" t="s">
        <v>0</v>
      </c>
      <c r="M12" s="324" t="s">
        <v>26</v>
      </c>
    </row>
    <row r="13" spans="1:13" ht="18.75" customHeight="1" thickBot="1">
      <c r="A13" s="320"/>
      <c r="B13" s="321"/>
      <c r="C13" s="323"/>
      <c r="D13" s="24" t="s">
        <v>44</v>
      </c>
      <c r="E13" s="24" t="s">
        <v>27</v>
      </c>
      <c r="F13" s="24" t="s">
        <v>28</v>
      </c>
      <c r="G13" s="24" t="s">
        <v>29</v>
      </c>
      <c r="H13" s="24" t="s">
        <v>30</v>
      </c>
      <c r="I13" s="24" t="s">
        <v>31</v>
      </c>
      <c r="J13" s="24" t="s">
        <v>32</v>
      </c>
      <c r="K13" s="25" t="s">
        <v>35</v>
      </c>
      <c r="L13" s="317"/>
      <c r="M13" s="325"/>
    </row>
    <row r="14" spans="1:13" ht="18.75" customHeight="1">
      <c r="A14" s="287">
        <v>1</v>
      </c>
      <c r="B14" s="289">
        <f>L14</f>
        <v>5</v>
      </c>
      <c r="C14" s="29" t="s">
        <v>85</v>
      </c>
      <c r="D14" s="27">
        <v>1</v>
      </c>
      <c r="E14" s="27">
        <v>2</v>
      </c>
      <c r="F14" s="27">
        <v>1</v>
      </c>
      <c r="G14" s="27"/>
      <c r="H14" s="27">
        <v>2</v>
      </c>
      <c r="I14" s="27">
        <v>3</v>
      </c>
      <c r="J14" s="27">
        <v>1</v>
      </c>
      <c r="K14" s="291">
        <f>SUM(D14:J16)</f>
        <v>24</v>
      </c>
      <c r="L14" s="293">
        <v>5</v>
      </c>
      <c r="M14" s="313">
        <f>K14*L14</f>
        <v>120</v>
      </c>
    </row>
    <row r="15" spans="1:13" ht="18.75" customHeight="1">
      <c r="A15" s="288"/>
      <c r="B15" s="290"/>
      <c r="C15" s="26" t="s">
        <v>86</v>
      </c>
      <c r="D15" s="28">
        <v>1</v>
      </c>
      <c r="E15" s="28"/>
      <c r="F15" s="28">
        <v>2</v>
      </c>
      <c r="G15" s="28"/>
      <c r="H15" s="28">
        <v>2</v>
      </c>
      <c r="I15" s="28">
        <v>1</v>
      </c>
      <c r="J15" s="28">
        <v>2</v>
      </c>
      <c r="K15" s="292"/>
      <c r="L15" s="294"/>
      <c r="M15" s="314"/>
    </row>
    <row r="16" spans="1:13" ht="18.75" customHeight="1" thickBot="1">
      <c r="A16" s="288"/>
      <c r="B16" s="290"/>
      <c r="C16" s="26" t="s">
        <v>88</v>
      </c>
      <c r="D16" s="28"/>
      <c r="E16" s="28">
        <v>1</v>
      </c>
      <c r="F16" s="28">
        <v>1</v>
      </c>
      <c r="G16" s="28">
        <v>1</v>
      </c>
      <c r="H16" s="28">
        <v>1</v>
      </c>
      <c r="I16" s="28"/>
      <c r="J16" s="28">
        <v>2</v>
      </c>
      <c r="K16" s="292"/>
      <c r="L16" s="294"/>
      <c r="M16" s="314"/>
    </row>
    <row r="17" spans="1:13" ht="18.75" customHeight="1">
      <c r="A17" s="287">
        <f>B14+1</f>
        <v>6</v>
      </c>
      <c r="B17" s="289">
        <f>B14+L17</f>
        <v>8</v>
      </c>
      <c r="C17" s="29" t="s">
        <v>36</v>
      </c>
      <c r="D17" s="27"/>
      <c r="E17" s="27">
        <v>2</v>
      </c>
      <c r="F17" s="27"/>
      <c r="G17" s="27">
        <v>6</v>
      </c>
      <c r="H17" s="27">
        <v>4</v>
      </c>
      <c r="I17" s="27">
        <v>2</v>
      </c>
      <c r="J17" s="27"/>
      <c r="K17" s="291">
        <f>SUM(D17:J19)</f>
        <v>24</v>
      </c>
      <c r="L17" s="293">
        <v>3</v>
      </c>
      <c r="M17" s="313">
        <f>K17*L17</f>
        <v>72</v>
      </c>
    </row>
    <row r="18" spans="1:13" ht="18.75" customHeight="1">
      <c r="A18" s="288"/>
      <c r="B18" s="290"/>
      <c r="C18" s="26" t="s">
        <v>89</v>
      </c>
      <c r="D18" s="28"/>
      <c r="E18" s="28"/>
      <c r="F18" s="28">
        <v>1</v>
      </c>
      <c r="G18" s="28">
        <v>1</v>
      </c>
      <c r="H18" s="28">
        <v>1</v>
      </c>
      <c r="I18" s="28">
        <v>1</v>
      </c>
      <c r="J18" s="28"/>
      <c r="K18" s="292"/>
      <c r="L18" s="294"/>
      <c r="M18" s="314"/>
    </row>
    <row r="19" spans="1:13" ht="18.75" customHeight="1" thickBot="1">
      <c r="A19" s="288"/>
      <c r="B19" s="290"/>
      <c r="C19" s="26" t="s">
        <v>90</v>
      </c>
      <c r="D19" s="28"/>
      <c r="E19" s="28"/>
      <c r="F19" s="28">
        <v>1</v>
      </c>
      <c r="G19" s="28">
        <v>2</v>
      </c>
      <c r="H19" s="28">
        <v>2</v>
      </c>
      <c r="I19" s="28">
        <v>1</v>
      </c>
      <c r="J19" s="28"/>
      <c r="K19" s="292"/>
      <c r="L19" s="294"/>
      <c r="M19" s="314"/>
    </row>
    <row r="20" spans="1:13" ht="18.75" customHeight="1">
      <c r="A20" s="287">
        <f>B17+1</f>
        <v>9</v>
      </c>
      <c r="B20" s="289">
        <f>B17+L20</f>
        <v>10</v>
      </c>
      <c r="C20" s="29" t="s">
        <v>85</v>
      </c>
      <c r="D20" s="27">
        <v>1</v>
      </c>
      <c r="E20" s="27"/>
      <c r="F20" s="27">
        <v>1</v>
      </c>
      <c r="G20" s="27">
        <v>1</v>
      </c>
      <c r="H20" s="27">
        <v>1</v>
      </c>
      <c r="I20" s="27"/>
      <c r="J20" s="27"/>
      <c r="K20" s="291">
        <f>SUM(D20:J23)</f>
        <v>24</v>
      </c>
      <c r="L20" s="293">
        <v>2</v>
      </c>
      <c r="M20" s="313">
        <f>K20*L20</f>
        <v>48</v>
      </c>
    </row>
    <row r="21" spans="1:13" ht="18.75" customHeight="1">
      <c r="A21" s="288"/>
      <c r="B21" s="290"/>
      <c r="C21" s="26" t="s">
        <v>86</v>
      </c>
      <c r="D21" s="28">
        <v>2</v>
      </c>
      <c r="E21" s="28">
        <v>1</v>
      </c>
      <c r="F21" s="28"/>
      <c r="G21" s="28">
        <v>2</v>
      </c>
      <c r="H21" s="28">
        <v>1</v>
      </c>
      <c r="I21" s="28"/>
      <c r="J21" s="28">
        <v>2</v>
      </c>
      <c r="K21" s="292"/>
      <c r="L21" s="294"/>
      <c r="M21" s="314"/>
    </row>
    <row r="22" spans="1:13" ht="18.75" customHeight="1">
      <c r="A22" s="288"/>
      <c r="B22" s="290"/>
      <c r="C22" s="26" t="s">
        <v>87</v>
      </c>
      <c r="D22" s="28">
        <v>4</v>
      </c>
      <c r="E22" s="28">
        <v>2</v>
      </c>
      <c r="F22" s="28"/>
      <c r="G22" s="28">
        <v>1</v>
      </c>
      <c r="H22" s="28"/>
      <c r="I22" s="28">
        <v>1</v>
      </c>
      <c r="J22" s="28">
        <v>1</v>
      </c>
      <c r="K22" s="292"/>
      <c r="L22" s="294"/>
      <c r="M22" s="314"/>
    </row>
    <row r="23" spans="1:13" ht="18.75" customHeight="1" thickBot="1">
      <c r="A23" s="288"/>
      <c r="B23" s="290"/>
      <c r="C23" s="26" t="s">
        <v>90</v>
      </c>
      <c r="D23" s="28"/>
      <c r="E23" s="28">
        <v>1</v>
      </c>
      <c r="F23" s="28"/>
      <c r="G23" s="28"/>
      <c r="H23" s="28"/>
      <c r="I23" s="28"/>
      <c r="J23" s="28">
        <v>2</v>
      </c>
      <c r="K23" s="292"/>
      <c r="L23" s="294"/>
      <c r="M23" s="314"/>
    </row>
    <row r="24" spans="1:13" ht="18.75" customHeight="1">
      <c r="A24" s="287">
        <f>B20+1</f>
        <v>11</v>
      </c>
      <c r="B24" s="289">
        <f>B20+L24</f>
        <v>22</v>
      </c>
      <c r="C24" s="29" t="s">
        <v>87</v>
      </c>
      <c r="D24" s="27">
        <v>1</v>
      </c>
      <c r="E24" s="27"/>
      <c r="F24" s="27"/>
      <c r="G24" s="27">
        <v>2</v>
      </c>
      <c r="H24" s="27"/>
      <c r="I24" s="27"/>
      <c r="J24" s="27"/>
      <c r="K24" s="291">
        <f>SUM(D24:J25)</f>
        <v>24</v>
      </c>
      <c r="L24" s="293">
        <v>12</v>
      </c>
      <c r="M24" s="313">
        <f>K24*L24</f>
        <v>288</v>
      </c>
    </row>
    <row r="25" spans="1:13" ht="18.75" customHeight="1" thickBot="1">
      <c r="A25" s="288"/>
      <c r="B25" s="290"/>
      <c r="C25" s="26" t="s">
        <v>36</v>
      </c>
      <c r="D25" s="28"/>
      <c r="E25" s="28">
        <v>2</v>
      </c>
      <c r="F25" s="28">
        <v>2</v>
      </c>
      <c r="G25" s="28">
        <v>4</v>
      </c>
      <c r="H25" s="28">
        <v>8</v>
      </c>
      <c r="I25" s="28">
        <v>5</v>
      </c>
      <c r="J25" s="28"/>
      <c r="K25" s="292"/>
      <c r="L25" s="294"/>
      <c r="M25" s="314"/>
    </row>
    <row r="26" spans="1:13" ht="18.75" customHeight="1">
      <c r="A26" s="287">
        <f>B24+1</f>
        <v>23</v>
      </c>
      <c r="B26" s="289">
        <f>B24+L26</f>
        <v>27</v>
      </c>
      <c r="C26" s="29" t="s">
        <v>87</v>
      </c>
      <c r="D26" s="27"/>
      <c r="E26" s="27"/>
      <c r="F26" s="27">
        <v>1</v>
      </c>
      <c r="G26" s="27"/>
      <c r="H26" s="27">
        <v>1</v>
      </c>
      <c r="I26" s="27"/>
      <c r="J26" s="27">
        <v>1</v>
      </c>
      <c r="K26" s="291">
        <f>SUM(D26:J29)</f>
        <v>24</v>
      </c>
      <c r="L26" s="293">
        <v>5</v>
      </c>
      <c r="M26" s="313">
        <f>K26*L26</f>
        <v>120</v>
      </c>
    </row>
    <row r="27" spans="1:13" ht="18.75" customHeight="1">
      <c r="A27" s="288"/>
      <c r="B27" s="290"/>
      <c r="C27" s="26" t="s">
        <v>36</v>
      </c>
      <c r="D27" s="28"/>
      <c r="E27" s="28"/>
      <c r="F27" s="28"/>
      <c r="G27" s="28">
        <v>4</v>
      </c>
      <c r="H27" s="28">
        <v>3</v>
      </c>
      <c r="I27" s="28">
        <v>4</v>
      </c>
      <c r="J27" s="28">
        <v>7</v>
      </c>
      <c r="K27" s="292"/>
      <c r="L27" s="294"/>
      <c r="M27" s="314"/>
    </row>
    <row r="28" spans="1:13" ht="18.75" customHeight="1">
      <c r="A28" s="288"/>
      <c r="B28" s="290"/>
      <c r="C28" s="26" t="s">
        <v>86</v>
      </c>
      <c r="D28" s="28"/>
      <c r="E28" s="28"/>
      <c r="F28" s="28">
        <v>1</v>
      </c>
      <c r="G28" s="28"/>
      <c r="H28" s="28"/>
      <c r="I28" s="28"/>
      <c r="J28" s="28">
        <v>1</v>
      </c>
      <c r="K28" s="292"/>
      <c r="L28" s="294"/>
      <c r="M28" s="314"/>
    </row>
    <row r="29" spans="1:13" ht="18.75" customHeight="1" thickBot="1">
      <c r="A29" s="288"/>
      <c r="B29" s="290"/>
      <c r="C29" s="26" t="s">
        <v>85</v>
      </c>
      <c r="D29" s="28"/>
      <c r="E29" s="28"/>
      <c r="F29" s="28"/>
      <c r="G29" s="28">
        <v>1</v>
      </c>
      <c r="H29" s="28"/>
      <c r="I29" s="28"/>
      <c r="J29" s="28"/>
      <c r="K29" s="292"/>
      <c r="L29" s="294"/>
      <c r="M29" s="314"/>
    </row>
    <row r="30" spans="1:13" ht="18.75" customHeight="1">
      <c r="A30" s="287">
        <f>B26+1</f>
        <v>28</v>
      </c>
      <c r="B30" s="289">
        <f>B26+L30</f>
        <v>29</v>
      </c>
      <c r="C30" s="29" t="s">
        <v>87</v>
      </c>
      <c r="D30" s="27">
        <v>1</v>
      </c>
      <c r="E30" s="27">
        <v>1</v>
      </c>
      <c r="F30" s="27">
        <v>1</v>
      </c>
      <c r="G30" s="27"/>
      <c r="H30" s="27"/>
      <c r="I30" s="27">
        <v>2</v>
      </c>
      <c r="J30" s="27"/>
      <c r="K30" s="291">
        <f>SUM(D30:J33)</f>
        <v>24</v>
      </c>
      <c r="L30" s="293">
        <v>2</v>
      </c>
      <c r="M30" s="313">
        <f>K30*L30</f>
        <v>48</v>
      </c>
    </row>
    <row r="31" spans="1:13" ht="18.75" customHeight="1">
      <c r="A31" s="288"/>
      <c r="B31" s="290"/>
      <c r="C31" s="26" t="s">
        <v>36</v>
      </c>
      <c r="D31" s="28"/>
      <c r="E31" s="28">
        <v>2</v>
      </c>
      <c r="F31" s="28"/>
      <c r="G31" s="28"/>
      <c r="H31" s="28"/>
      <c r="I31" s="28">
        <v>1</v>
      </c>
      <c r="J31" s="28"/>
      <c r="K31" s="292"/>
      <c r="L31" s="294"/>
      <c r="M31" s="314"/>
    </row>
    <row r="32" spans="1:13" ht="18.75" customHeight="1">
      <c r="A32" s="288"/>
      <c r="B32" s="290"/>
      <c r="C32" s="26" t="s">
        <v>86</v>
      </c>
      <c r="D32" s="28"/>
      <c r="E32" s="28">
        <v>1</v>
      </c>
      <c r="F32" s="28"/>
      <c r="G32" s="28">
        <v>2</v>
      </c>
      <c r="H32" s="28">
        <v>1</v>
      </c>
      <c r="I32" s="28"/>
      <c r="J32" s="28">
        <v>1</v>
      </c>
      <c r="K32" s="292"/>
      <c r="L32" s="294"/>
      <c r="M32" s="314"/>
    </row>
    <row r="33" spans="1:13" ht="18.75" customHeight="1" thickBot="1">
      <c r="A33" s="288"/>
      <c r="B33" s="290"/>
      <c r="C33" s="26" t="s">
        <v>85</v>
      </c>
      <c r="D33" s="28"/>
      <c r="E33" s="28"/>
      <c r="F33" s="28">
        <v>3</v>
      </c>
      <c r="G33" s="28"/>
      <c r="H33" s="28">
        <v>4</v>
      </c>
      <c r="I33" s="28">
        <v>2</v>
      </c>
      <c r="J33" s="28">
        <v>2</v>
      </c>
      <c r="K33" s="292"/>
      <c r="L33" s="294"/>
      <c r="M33" s="314"/>
    </row>
    <row r="34" spans="1:13" ht="18.75" customHeight="1" thickBot="1">
      <c r="A34" s="297" t="s">
        <v>10</v>
      </c>
      <c r="B34" s="298"/>
      <c r="C34" s="298"/>
      <c r="D34" s="298"/>
      <c r="E34" s="298"/>
      <c r="F34" s="298"/>
      <c r="G34" s="298"/>
      <c r="H34" s="298"/>
      <c r="I34" s="298"/>
      <c r="J34" s="298"/>
      <c r="K34" s="299"/>
      <c r="L34" s="30">
        <f>SUM(L14:L33)</f>
        <v>29</v>
      </c>
      <c r="M34" s="30">
        <f>SUM(M14:M33)</f>
        <v>696</v>
      </c>
    </row>
    <row r="35" spans="1:13" ht="18.75" customHeight="1"/>
    <row r="36" spans="1:13" ht="18.75" customHeight="1" thickBot="1"/>
    <row r="37" spans="1:13" ht="18.75" customHeight="1" thickBot="1">
      <c r="A37" s="301" t="s">
        <v>11</v>
      </c>
      <c r="B37" s="302"/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18"/>
    </row>
    <row r="38" spans="1:13" ht="18.75" customHeight="1">
      <c r="A38" s="3" t="s">
        <v>12</v>
      </c>
      <c r="B38" s="4"/>
      <c r="C38" s="5"/>
      <c r="D38" s="4"/>
      <c r="E38" s="4"/>
      <c r="F38" s="4"/>
      <c r="G38" s="4"/>
      <c r="H38" s="4"/>
      <c r="I38" s="4"/>
      <c r="J38" s="4"/>
      <c r="K38" s="4"/>
      <c r="L38" s="6"/>
      <c r="M38" s="7"/>
    </row>
    <row r="39" spans="1:13" ht="18.75" customHeight="1">
      <c r="A39" s="3" t="s">
        <v>13</v>
      </c>
      <c r="B39" s="4"/>
      <c r="C39" s="8" t="s">
        <v>91</v>
      </c>
      <c r="D39" s="9"/>
      <c r="E39" s="4"/>
      <c r="F39" s="39"/>
      <c r="G39" s="39"/>
      <c r="H39" s="39"/>
      <c r="I39" s="39"/>
      <c r="J39" s="39"/>
      <c r="K39" s="10"/>
      <c r="L39" s="11"/>
      <c r="M39" s="12"/>
    </row>
    <row r="40" spans="1:13" ht="18.75" customHeight="1">
      <c r="A40" s="13" t="s">
        <v>14</v>
      </c>
      <c r="B40" s="4"/>
      <c r="C40" s="14"/>
      <c r="D40" s="9"/>
      <c r="E40" s="4"/>
      <c r="F40" s="15"/>
      <c r="G40" s="15"/>
      <c r="H40" s="15"/>
      <c r="I40" s="15"/>
      <c r="J40" s="15"/>
      <c r="K40" s="4" t="s">
        <v>15</v>
      </c>
      <c r="L40" s="11"/>
      <c r="M40" s="12"/>
    </row>
    <row r="41" spans="1:13" ht="18.75" customHeight="1">
      <c r="A41" s="3" t="s">
        <v>16</v>
      </c>
      <c r="B41" s="4"/>
      <c r="C41" s="16"/>
      <c r="D41" s="4"/>
      <c r="E41" s="4"/>
      <c r="F41" s="10"/>
      <c r="G41" s="10"/>
      <c r="H41" s="10"/>
      <c r="I41" s="10"/>
      <c r="J41" s="10"/>
      <c r="K41" s="4" t="s">
        <v>17</v>
      </c>
      <c r="L41" s="4"/>
      <c r="M41" s="12">
        <f>M73</f>
        <v>744</v>
      </c>
    </row>
    <row r="42" spans="1:13" ht="18.75" customHeight="1">
      <c r="A42" s="3" t="s">
        <v>18</v>
      </c>
      <c r="B42" s="4"/>
      <c r="C42" s="8"/>
      <c r="D42" s="4"/>
      <c r="E42" s="4"/>
      <c r="F42" s="4"/>
      <c r="G42" s="4"/>
      <c r="H42" s="4"/>
      <c r="I42" s="4"/>
      <c r="J42" s="4"/>
      <c r="K42" s="4" t="s">
        <v>19</v>
      </c>
      <c r="L42" s="4"/>
      <c r="M42" s="17" t="s">
        <v>48</v>
      </c>
    </row>
    <row r="43" spans="1:13" ht="18.75" customHeight="1">
      <c r="A43" s="3" t="s">
        <v>20</v>
      </c>
      <c r="B43" s="4"/>
      <c r="C43" s="35"/>
      <c r="D43" s="4"/>
      <c r="E43" s="4"/>
      <c r="F43" s="4"/>
      <c r="G43" s="4"/>
      <c r="H43" s="4"/>
      <c r="I43" s="4"/>
      <c r="J43" s="4"/>
      <c r="K43" s="4" t="s">
        <v>21</v>
      </c>
      <c r="L43" s="4"/>
      <c r="M43" s="18"/>
    </row>
    <row r="44" spans="1:13" ht="18.75" customHeight="1">
      <c r="A44" s="3" t="s">
        <v>22</v>
      </c>
      <c r="B44" s="4"/>
      <c r="C44" s="8" t="s">
        <v>331</v>
      </c>
      <c r="D44" s="4"/>
      <c r="E44" s="4"/>
      <c r="F44" s="4"/>
      <c r="G44" s="4"/>
      <c r="H44" s="4"/>
      <c r="I44" s="4"/>
      <c r="J44" s="4"/>
      <c r="K44" s="4"/>
      <c r="L44" s="4"/>
      <c r="M44" s="19"/>
    </row>
    <row r="45" spans="1:13" ht="18.75" customHeight="1" thickBot="1">
      <c r="A45" s="20" t="s">
        <v>38</v>
      </c>
      <c r="B45" s="21"/>
      <c r="C45" s="22"/>
      <c r="D45" s="21"/>
      <c r="E45" s="21"/>
      <c r="F45" s="21"/>
      <c r="G45" s="21"/>
      <c r="H45" s="21"/>
      <c r="I45" s="21"/>
      <c r="J45" s="21"/>
      <c r="K45" s="21"/>
      <c r="L45" s="21"/>
      <c r="M45" s="23"/>
    </row>
    <row r="46" spans="1:13" ht="18.75" customHeight="1" thickBot="1">
      <c r="A46" s="304"/>
      <c r="B46" s="305"/>
      <c r="C46" s="305"/>
      <c r="D46" s="305"/>
      <c r="E46" s="305"/>
      <c r="F46" s="305"/>
      <c r="G46" s="305"/>
      <c r="H46" s="305"/>
      <c r="I46" s="305"/>
      <c r="J46" s="305"/>
      <c r="K46" s="305"/>
      <c r="L46" s="305"/>
      <c r="M46" s="319"/>
    </row>
    <row r="47" spans="1:13" ht="18.75" customHeight="1" thickBot="1">
      <c r="A47" s="320" t="s">
        <v>23</v>
      </c>
      <c r="B47" s="321"/>
      <c r="C47" s="322" t="s">
        <v>24</v>
      </c>
      <c r="D47" s="279" t="s">
        <v>25</v>
      </c>
      <c r="E47" s="280"/>
      <c r="F47" s="280"/>
      <c r="G47" s="280"/>
      <c r="H47" s="280"/>
      <c r="I47" s="280"/>
      <c r="J47" s="280"/>
      <c r="K47" s="315"/>
      <c r="L47" s="316" t="s">
        <v>0</v>
      </c>
      <c r="M47" s="324" t="s">
        <v>26</v>
      </c>
    </row>
    <row r="48" spans="1:13" ht="18.75" customHeight="1" thickBot="1">
      <c r="A48" s="320"/>
      <c r="B48" s="321"/>
      <c r="C48" s="323"/>
      <c r="D48" s="24" t="s">
        <v>44</v>
      </c>
      <c r="E48" s="24" t="s">
        <v>27</v>
      </c>
      <c r="F48" s="24" t="s">
        <v>28</v>
      </c>
      <c r="G48" s="24" t="s">
        <v>29</v>
      </c>
      <c r="H48" s="24" t="s">
        <v>30</v>
      </c>
      <c r="I48" s="24" t="s">
        <v>31</v>
      </c>
      <c r="J48" s="24" t="s">
        <v>32</v>
      </c>
      <c r="K48" s="25" t="s">
        <v>35</v>
      </c>
      <c r="L48" s="317"/>
      <c r="M48" s="325"/>
    </row>
    <row r="49" spans="1:13" ht="18.75" customHeight="1">
      <c r="A49" s="287">
        <v>1</v>
      </c>
      <c r="B49" s="289">
        <f>L49</f>
        <v>17</v>
      </c>
      <c r="C49" s="29" t="s">
        <v>36</v>
      </c>
      <c r="D49" s="27"/>
      <c r="E49" s="27"/>
      <c r="F49" s="27">
        <v>1</v>
      </c>
      <c r="G49" s="27">
        <v>2</v>
      </c>
      <c r="H49" s="27">
        <v>1</v>
      </c>
      <c r="I49" s="27"/>
      <c r="J49" s="27"/>
      <c r="K49" s="291">
        <f>SUM(D49:J53)</f>
        <v>24</v>
      </c>
      <c r="L49" s="293">
        <v>17</v>
      </c>
      <c r="M49" s="313">
        <f>K49*L49</f>
        <v>408</v>
      </c>
    </row>
    <row r="50" spans="1:13" ht="18.75" customHeight="1">
      <c r="A50" s="288"/>
      <c r="B50" s="290"/>
      <c r="C50" s="26" t="s">
        <v>54</v>
      </c>
      <c r="D50" s="28"/>
      <c r="E50" s="28"/>
      <c r="F50" s="28"/>
      <c r="G50" s="28">
        <v>1</v>
      </c>
      <c r="H50" s="28">
        <v>1</v>
      </c>
      <c r="I50" s="28">
        <v>4</v>
      </c>
      <c r="J50" s="28"/>
      <c r="K50" s="292"/>
      <c r="L50" s="294"/>
      <c r="M50" s="314"/>
    </row>
    <row r="51" spans="1:13" ht="18.75" customHeight="1">
      <c r="A51" s="288"/>
      <c r="B51" s="290"/>
      <c r="C51" s="26" t="s">
        <v>92</v>
      </c>
      <c r="D51" s="28"/>
      <c r="E51" s="28"/>
      <c r="F51" s="28"/>
      <c r="G51" s="28">
        <v>1</v>
      </c>
      <c r="H51" s="28">
        <v>3</v>
      </c>
      <c r="I51" s="28">
        <v>1</v>
      </c>
      <c r="J51" s="28"/>
      <c r="K51" s="292"/>
      <c r="L51" s="294"/>
      <c r="M51" s="314"/>
    </row>
    <row r="52" spans="1:13" ht="18.75" customHeight="1">
      <c r="A52" s="288"/>
      <c r="B52" s="290"/>
      <c r="C52" s="26" t="s">
        <v>93</v>
      </c>
      <c r="D52" s="28"/>
      <c r="E52" s="28"/>
      <c r="F52" s="28"/>
      <c r="G52" s="28">
        <v>3</v>
      </c>
      <c r="H52" s="28">
        <v>3</v>
      </c>
      <c r="I52" s="28">
        <v>1</v>
      </c>
      <c r="J52" s="28"/>
      <c r="K52" s="292"/>
      <c r="L52" s="294"/>
      <c r="M52" s="314"/>
    </row>
    <row r="53" spans="1:13" ht="18.75" customHeight="1" thickBot="1">
      <c r="A53" s="300"/>
      <c r="B53" s="326"/>
      <c r="C53" s="26" t="s">
        <v>94</v>
      </c>
      <c r="D53" s="28"/>
      <c r="E53" s="28"/>
      <c r="F53" s="28">
        <v>1</v>
      </c>
      <c r="G53" s="28"/>
      <c r="H53" s="28"/>
      <c r="I53" s="28">
        <v>1</v>
      </c>
      <c r="J53" s="28"/>
      <c r="K53" s="327"/>
      <c r="L53" s="328"/>
      <c r="M53" s="329"/>
    </row>
    <row r="54" spans="1:13" ht="18.75" customHeight="1">
      <c r="A54" s="287">
        <f>B49+1</f>
        <v>18</v>
      </c>
      <c r="B54" s="289">
        <f>B49+L54</f>
        <v>22</v>
      </c>
      <c r="C54" s="29" t="s">
        <v>36</v>
      </c>
      <c r="D54" s="27"/>
      <c r="E54" s="27"/>
      <c r="F54" s="27">
        <v>2</v>
      </c>
      <c r="G54" s="27"/>
      <c r="H54" s="27"/>
      <c r="I54" s="27">
        <v>2</v>
      </c>
      <c r="J54" s="55">
        <v>3</v>
      </c>
      <c r="K54" s="295">
        <f>SUM(D54:J57)</f>
        <v>24</v>
      </c>
      <c r="L54" s="293">
        <v>5</v>
      </c>
      <c r="M54" s="313">
        <f>K54*L54</f>
        <v>120</v>
      </c>
    </row>
    <row r="55" spans="1:13" ht="18.75" customHeight="1">
      <c r="A55" s="288"/>
      <c r="B55" s="290"/>
      <c r="C55" s="26" t="s">
        <v>64</v>
      </c>
      <c r="D55" s="28"/>
      <c r="E55" s="28"/>
      <c r="F55" s="28"/>
      <c r="G55" s="28"/>
      <c r="H55" s="28">
        <v>5</v>
      </c>
      <c r="I55" s="28"/>
      <c r="J55" s="56"/>
      <c r="K55" s="296"/>
      <c r="L55" s="294"/>
      <c r="M55" s="314"/>
    </row>
    <row r="56" spans="1:13" ht="18.75" customHeight="1">
      <c r="A56" s="288"/>
      <c r="B56" s="290"/>
      <c r="C56" s="26" t="s">
        <v>94</v>
      </c>
      <c r="D56" s="28"/>
      <c r="E56" s="28"/>
      <c r="F56" s="28"/>
      <c r="G56" s="28">
        <v>1</v>
      </c>
      <c r="H56" s="28"/>
      <c r="I56" s="28">
        <v>2</v>
      </c>
      <c r="J56" s="56"/>
      <c r="K56" s="296"/>
      <c r="L56" s="294"/>
      <c r="M56" s="314"/>
    </row>
    <row r="57" spans="1:13" ht="18.75" customHeight="1" thickBot="1">
      <c r="A57" s="288"/>
      <c r="B57" s="290"/>
      <c r="C57" s="26" t="s">
        <v>59</v>
      </c>
      <c r="D57" s="28"/>
      <c r="E57" s="28">
        <v>1</v>
      </c>
      <c r="F57" s="28"/>
      <c r="G57" s="28"/>
      <c r="H57" s="28">
        <v>3</v>
      </c>
      <c r="I57" s="28">
        <v>1</v>
      </c>
      <c r="J57" s="56">
        <v>4</v>
      </c>
      <c r="K57" s="296"/>
      <c r="L57" s="294"/>
      <c r="M57" s="314"/>
    </row>
    <row r="58" spans="1:13" ht="18.75" customHeight="1">
      <c r="A58" s="287">
        <f>B54+1</f>
        <v>23</v>
      </c>
      <c r="B58" s="289">
        <f>B54+L58</f>
        <v>25</v>
      </c>
      <c r="C58" s="29" t="s">
        <v>92</v>
      </c>
      <c r="D58" s="27"/>
      <c r="E58" s="27">
        <v>1</v>
      </c>
      <c r="F58" s="27">
        <v>3</v>
      </c>
      <c r="G58" s="27">
        <v>3</v>
      </c>
      <c r="H58" s="27">
        <v>1</v>
      </c>
      <c r="I58" s="27"/>
      <c r="J58" s="55">
        <v>2</v>
      </c>
      <c r="K58" s="295">
        <f>SUM(D58:J63)</f>
        <v>24</v>
      </c>
      <c r="L58" s="293">
        <v>3</v>
      </c>
      <c r="M58" s="313">
        <f>K58*L58</f>
        <v>72</v>
      </c>
    </row>
    <row r="59" spans="1:13" ht="18.75" customHeight="1">
      <c r="A59" s="288"/>
      <c r="B59" s="290"/>
      <c r="C59" s="26" t="s">
        <v>59</v>
      </c>
      <c r="D59" s="28"/>
      <c r="E59" s="28"/>
      <c r="F59" s="28">
        <v>1</v>
      </c>
      <c r="G59" s="28">
        <v>1</v>
      </c>
      <c r="H59" s="28">
        <v>2</v>
      </c>
      <c r="I59" s="28"/>
      <c r="J59" s="56"/>
      <c r="K59" s="296"/>
      <c r="L59" s="294"/>
      <c r="M59" s="314"/>
    </row>
    <row r="60" spans="1:13" ht="18.75" customHeight="1">
      <c r="A60" s="288"/>
      <c r="B60" s="290"/>
      <c r="C60" s="26" t="s">
        <v>81</v>
      </c>
      <c r="D60" s="28"/>
      <c r="E60" s="28"/>
      <c r="F60" s="28"/>
      <c r="G60" s="28">
        <v>4</v>
      </c>
      <c r="H60" s="28"/>
      <c r="I60" s="28"/>
      <c r="J60" s="56"/>
      <c r="K60" s="296"/>
      <c r="L60" s="294"/>
      <c r="M60" s="314"/>
    </row>
    <row r="61" spans="1:13" ht="18.75" customHeight="1">
      <c r="A61" s="288"/>
      <c r="B61" s="290"/>
      <c r="C61" s="26" t="s">
        <v>95</v>
      </c>
      <c r="D61" s="28"/>
      <c r="E61" s="28">
        <v>1</v>
      </c>
      <c r="F61" s="28"/>
      <c r="G61" s="28"/>
      <c r="H61" s="28"/>
      <c r="I61" s="28"/>
      <c r="J61" s="56"/>
      <c r="K61" s="296"/>
      <c r="L61" s="294"/>
      <c r="M61" s="314"/>
    </row>
    <row r="62" spans="1:13" ht="18.75" customHeight="1">
      <c r="A62" s="288"/>
      <c r="B62" s="290"/>
      <c r="C62" s="26" t="s">
        <v>51</v>
      </c>
      <c r="D62" s="28"/>
      <c r="E62" s="28">
        <v>1</v>
      </c>
      <c r="F62" s="28">
        <v>2</v>
      </c>
      <c r="G62" s="28"/>
      <c r="H62" s="28"/>
      <c r="I62" s="28"/>
      <c r="J62" s="56">
        <v>1</v>
      </c>
      <c r="K62" s="296"/>
      <c r="L62" s="294"/>
      <c r="M62" s="314"/>
    </row>
    <row r="63" spans="1:13" ht="18.75" customHeight="1" thickBot="1">
      <c r="A63" s="288"/>
      <c r="B63" s="290"/>
      <c r="C63" s="26" t="s">
        <v>93</v>
      </c>
      <c r="D63" s="28"/>
      <c r="E63" s="28"/>
      <c r="F63" s="28"/>
      <c r="G63" s="28">
        <v>1</v>
      </c>
      <c r="H63" s="28"/>
      <c r="I63" s="28"/>
      <c r="J63" s="56"/>
      <c r="K63" s="296"/>
      <c r="L63" s="294"/>
      <c r="M63" s="314"/>
    </row>
    <row r="64" spans="1:13" ht="18.75" customHeight="1">
      <c r="A64" s="287">
        <f>B58+1</f>
        <v>26</v>
      </c>
      <c r="B64" s="289">
        <f>B58+L64</f>
        <v>27</v>
      </c>
      <c r="C64" s="29" t="s">
        <v>36</v>
      </c>
      <c r="D64" s="27"/>
      <c r="E64" s="27">
        <v>2</v>
      </c>
      <c r="F64" s="27">
        <v>1</v>
      </c>
      <c r="G64" s="27"/>
      <c r="H64" s="27">
        <v>5</v>
      </c>
      <c r="I64" s="27"/>
      <c r="J64" s="55"/>
      <c r="K64" s="295">
        <f>SUM(D64:J67)</f>
        <v>24</v>
      </c>
      <c r="L64" s="293">
        <v>2</v>
      </c>
      <c r="M64" s="313">
        <f>K64*L64</f>
        <v>48</v>
      </c>
    </row>
    <row r="65" spans="1:25" ht="18.75" customHeight="1">
      <c r="A65" s="288"/>
      <c r="B65" s="290"/>
      <c r="C65" s="26" t="s">
        <v>54</v>
      </c>
      <c r="D65" s="28"/>
      <c r="E65" s="28">
        <v>4</v>
      </c>
      <c r="F65" s="28"/>
      <c r="G65" s="28">
        <v>1</v>
      </c>
      <c r="H65" s="28">
        <v>2</v>
      </c>
      <c r="I65" s="28">
        <v>2</v>
      </c>
      <c r="J65" s="56"/>
      <c r="K65" s="296"/>
      <c r="L65" s="294"/>
      <c r="M65" s="314"/>
    </row>
    <row r="66" spans="1:25" ht="18.75" customHeight="1">
      <c r="A66" s="288"/>
      <c r="B66" s="290"/>
      <c r="C66" s="26" t="s">
        <v>94</v>
      </c>
      <c r="D66" s="28"/>
      <c r="E66" s="28"/>
      <c r="F66" s="28">
        <v>3</v>
      </c>
      <c r="G66" s="28"/>
      <c r="H66" s="28">
        <v>1</v>
      </c>
      <c r="I66" s="28">
        <v>1</v>
      </c>
      <c r="J66" s="56">
        <v>1</v>
      </c>
      <c r="K66" s="296"/>
      <c r="L66" s="294"/>
      <c r="M66" s="314"/>
    </row>
    <row r="67" spans="1:25" ht="18.75" customHeight="1" thickBot="1">
      <c r="A67" s="288"/>
      <c r="B67" s="290"/>
      <c r="C67" s="26" t="s">
        <v>93</v>
      </c>
      <c r="D67" s="28"/>
      <c r="E67" s="28"/>
      <c r="F67" s="28"/>
      <c r="G67" s="28"/>
      <c r="H67" s="28"/>
      <c r="I67" s="28"/>
      <c r="J67" s="56">
        <v>1</v>
      </c>
      <c r="K67" s="296"/>
      <c r="L67" s="294"/>
      <c r="M67" s="314"/>
    </row>
    <row r="68" spans="1:25" ht="18.75" customHeight="1">
      <c r="A68" s="287">
        <f>B64+1</f>
        <v>28</v>
      </c>
      <c r="B68" s="289">
        <f>B64+L68</f>
        <v>31</v>
      </c>
      <c r="C68" s="29" t="s">
        <v>95</v>
      </c>
      <c r="D68" s="27"/>
      <c r="E68" s="27"/>
      <c r="F68" s="27"/>
      <c r="G68" s="27">
        <v>1</v>
      </c>
      <c r="H68" s="27">
        <v>2</v>
      </c>
      <c r="I68" s="27"/>
      <c r="J68" s="55"/>
      <c r="K68" s="295">
        <f>SUM(D68:J72)</f>
        <v>24</v>
      </c>
      <c r="L68" s="293">
        <v>4</v>
      </c>
      <c r="M68" s="313">
        <f>K68*L68</f>
        <v>96</v>
      </c>
    </row>
    <row r="69" spans="1:25" ht="18.75" customHeight="1">
      <c r="A69" s="288"/>
      <c r="B69" s="290"/>
      <c r="C69" s="26" t="s">
        <v>59</v>
      </c>
      <c r="D69" s="28"/>
      <c r="E69" s="28"/>
      <c r="F69" s="28"/>
      <c r="G69" s="28">
        <v>3</v>
      </c>
      <c r="H69" s="28">
        <v>1</v>
      </c>
      <c r="I69" s="28">
        <v>2</v>
      </c>
      <c r="J69" s="56"/>
      <c r="K69" s="296"/>
      <c r="L69" s="294"/>
      <c r="M69" s="314"/>
    </row>
    <row r="70" spans="1:25" ht="18.75" customHeight="1">
      <c r="A70" s="288"/>
      <c r="B70" s="290"/>
      <c r="C70" s="26" t="s">
        <v>98</v>
      </c>
      <c r="D70" s="28"/>
      <c r="E70" s="28">
        <v>1</v>
      </c>
      <c r="F70" s="28"/>
      <c r="G70" s="28">
        <v>1</v>
      </c>
      <c r="H70" s="28">
        <v>1</v>
      </c>
      <c r="I70" s="28">
        <v>1</v>
      </c>
      <c r="J70" s="56">
        <v>1</v>
      </c>
      <c r="K70" s="296"/>
      <c r="L70" s="294"/>
      <c r="M70" s="314"/>
    </row>
    <row r="71" spans="1:25" ht="18.75" customHeight="1">
      <c r="A71" s="288"/>
      <c r="B71" s="290"/>
      <c r="C71" s="26" t="s">
        <v>36</v>
      </c>
      <c r="D71" s="28"/>
      <c r="E71" s="28"/>
      <c r="F71" s="28"/>
      <c r="G71" s="28"/>
      <c r="H71" s="28">
        <v>5</v>
      </c>
      <c r="I71" s="28"/>
      <c r="J71" s="56"/>
      <c r="K71" s="296"/>
      <c r="L71" s="294"/>
      <c r="M71" s="314"/>
    </row>
    <row r="72" spans="1:25" ht="18.75" customHeight="1" thickBot="1">
      <c r="A72" s="288"/>
      <c r="B72" s="290"/>
      <c r="C72" s="26" t="s">
        <v>51</v>
      </c>
      <c r="D72" s="28"/>
      <c r="E72" s="28"/>
      <c r="F72" s="28">
        <v>3</v>
      </c>
      <c r="G72" s="28"/>
      <c r="H72" s="28">
        <v>2</v>
      </c>
      <c r="I72" s="28"/>
      <c r="J72" s="56"/>
      <c r="K72" s="296"/>
      <c r="L72" s="294"/>
      <c r="M72" s="314"/>
    </row>
    <row r="73" spans="1:25" ht="18.75" customHeight="1" thickBot="1">
      <c r="A73" s="297" t="s">
        <v>10</v>
      </c>
      <c r="B73" s="298"/>
      <c r="C73" s="298"/>
      <c r="D73" s="298"/>
      <c r="E73" s="298"/>
      <c r="F73" s="298"/>
      <c r="G73" s="298"/>
      <c r="H73" s="298"/>
      <c r="I73" s="298"/>
      <c r="J73" s="298"/>
      <c r="K73" s="299"/>
      <c r="L73" s="30">
        <f>SUM(L49:L72)</f>
        <v>31</v>
      </c>
      <c r="M73" s="30">
        <f>SUM(M49:M72)</f>
        <v>744</v>
      </c>
    </row>
    <row r="74" spans="1:25" ht="18.75" customHeight="1"/>
    <row r="75" spans="1:25" ht="18.75" customHeight="1" thickBot="1"/>
    <row r="76" spans="1:25" ht="18.75" customHeight="1" thickBot="1">
      <c r="A76" s="301" t="s">
        <v>11</v>
      </c>
      <c r="B76" s="302"/>
      <c r="C76" s="302"/>
      <c r="D76" s="302"/>
      <c r="E76" s="302"/>
      <c r="F76" s="302"/>
      <c r="G76" s="302"/>
      <c r="H76" s="302"/>
      <c r="I76" s="302"/>
      <c r="J76" s="302"/>
      <c r="K76" s="302"/>
      <c r="L76" s="302"/>
      <c r="M76" s="302"/>
      <c r="N76" s="302"/>
      <c r="O76" s="302"/>
      <c r="P76" s="302"/>
      <c r="Q76" s="302"/>
      <c r="R76" s="302"/>
      <c r="S76" s="302"/>
      <c r="T76" s="302"/>
      <c r="U76" s="302"/>
      <c r="V76" s="302"/>
      <c r="W76" s="302"/>
      <c r="X76" s="302"/>
      <c r="Y76" s="303"/>
    </row>
    <row r="77" spans="1:25" ht="18.75" customHeight="1">
      <c r="A77" s="3" t="s">
        <v>12</v>
      </c>
      <c r="B77" s="4"/>
      <c r="C77" s="5"/>
      <c r="D77" s="113"/>
      <c r="E77" s="11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6"/>
      <c r="Y77" s="7"/>
    </row>
    <row r="78" spans="1:25" ht="18.75" customHeight="1">
      <c r="A78" s="3" t="s">
        <v>13</v>
      </c>
      <c r="B78" s="4"/>
      <c r="C78" s="8" t="s">
        <v>323</v>
      </c>
      <c r="D78" s="116"/>
      <c r="E78" s="116"/>
      <c r="F78" s="9"/>
      <c r="G78" s="9"/>
      <c r="H78" s="4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10"/>
      <c r="X78" s="11"/>
      <c r="Y78" s="12"/>
    </row>
    <row r="79" spans="1:25" ht="18.75" customHeight="1">
      <c r="A79" s="13" t="s">
        <v>324</v>
      </c>
      <c r="B79" s="4"/>
      <c r="C79" s="14"/>
      <c r="D79" s="114"/>
      <c r="E79" s="114"/>
      <c r="F79" s="9"/>
      <c r="G79" s="9"/>
      <c r="H79" s="4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4" t="s">
        <v>15</v>
      </c>
      <c r="X79" s="11"/>
      <c r="Y79" s="12"/>
    </row>
    <row r="80" spans="1:25" ht="18.75" customHeight="1">
      <c r="A80" s="3" t="s">
        <v>16</v>
      </c>
      <c r="B80" s="4"/>
      <c r="C80" s="16"/>
      <c r="D80" s="115"/>
      <c r="E80" s="115"/>
      <c r="F80" s="4"/>
      <c r="G80" s="4"/>
      <c r="H80" s="4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4" t="s">
        <v>17</v>
      </c>
      <c r="X80" s="4"/>
      <c r="Y80" s="12">
        <f>Y194</f>
        <v>3151</v>
      </c>
    </row>
    <row r="81" spans="1:25" ht="18.75" customHeight="1">
      <c r="A81" s="3" t="s">
        <v>22</v>
      </c>
      <c r="B81" s="4"/>
      <c r="C81" s="8" t="s">
        <v>328</v>
      </c>
      <c r="D81" s="116"/>
      <c r="E81" s="116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9"/>
    </row>
    <row r="82" spans="1:25" ht="18.75" customHeight="1" thickBot="1">
      <c r="A82" s="20" t="s">
        <v>38</v>
      </c>
      <c r="B82" s="21"/>
      <c r="C82" s="22"/>
      <c r="D82" s="22"/>
      <c r="E82" s="22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3"/>
    </row>
    <row r="83" spans="1:25" ht="18.75" customHeight="1" thickBot="1">
      <c r="A83" s="304"/>
      <c r="B83" s="305"/>
      <c r="C83" s="305"/>
      <c r="D83" s="305"/>
      <c r="E83" s="305"/>
      <c r="F83" s="305"/>
      <c r="G83" s="305"/>
      <c r="H83" s="305"/>
      <c r="I83" s="305"/>
      <c r="J83" s="305"/>
      <c r="K83" s="305"/>
      <c r="L83" s="305"/>
      <c r="M83" s="305"/>
      <c r="N83" s="305"/>
      <c r="O83" s="305"/>
      <c r="P83" s="305"/>
      <c r="Q83" s="305"/>
      <c r="R83" s="305"/>
      <c r="S83" s="305"/>
      <c r="T83" s="305"/>
      <c r="U83" s="305"/>
      <c r="V83" s="305"/>
      <c r="W83" s="305"/>
      <c r="X83" s="305"/>
      <c r="Y83" s="306"/>
    </row>
    <row r="84" spans="1:25" ht="18.75" customHeight="1" thickBot="1">
      <c r="A84" s="307" t="s">
        <v>23</v>
      </c>
      <c r="B84" s="308"/>
      <c r="C84" s="311" t="s">
        <v>24</v>
      </c>
      <c r="D84" s="279" t="s">
        <v>25</v>
      </c>
      <c r="E84" s="280"/>
      <c r="F84" s="280"/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280"/>
      <c r="U84" s="280"/>
      <c r="V84" s="280"/>
      <c r="W84" s="281"/>
      <c r="X84" s="282" t="s">
        <v>0</v>
      </c>
      <c r="Y84" s="282" t="s">
        <v>26</v>
      </c>
    </row>
    <row r="85" spans="1:25" ht="18.75" customHeight="1" thickBot="1">
      <c r="A85" s="309"/>
      <c r="B85" s="310"/>
      <c r="C85" s="312"/>
      <c r="D85" s="207">
        <v>26</v>
      </c>
      <c r="E85" s="208">
        <v>27</v>
      </c>
      <c r="F85" s="209">
        <v>28</v>
      </c>
      <c r="G85" s="209">
        <v>29</v>
      </c>
      <c r="H85" s="209">
        <v>30</v>
      </c>
      <c r="I85" s="209">
        <v>31</v>
      </c>
      <c r="J85" s="209">
        <v>32</v>
      </c>
      <c r="K85" s="209">
        <v>33</v>
      </c>
      <c r="L85" s="209">
        <v>34</v>
      </c>
      <c r="M85" s="209">
        <v>35</v>
      </c>
      <c r="N85" s="209">
        <v>36</v>
      </c>
      <c r="O85" s="209">
        <v>37</v>
      </c>
      <c r="P85" s="209">
        <v>38</v>
      </c>
      <c r="Q85" s="209">
        <v>39</v>
      </c>
      <c r="R85" s="209">
        <v>40</v>
      </c>
      <c r="S85" s="209">
        <v>41</v>
      </c>
      <c r="T85" s="209">
        <v>42</v>
      </c>
      <c r="U85" s="209">
        <v>43</v>
      </c>
      <c r="V85" s="210">
        <v>44</v>
      </c>
      <c r="W85" s="211" t="s">
        <v>35</v>
      </c>
      <c r="X85" s="283"/>
      <c r="Y85" s="283"/>
    </row>
    <row r="86" spans="1:25" ht="18.75" customHeight="1">
      <c r="A86" s="159">
        <v>1</v>
      </c>
      <c r="B86" s="155">
        <f>X86</f>
        <v>1</v>
      </c>
      <c r="C86" s="273" t="s">
        <v>51</v>
      </c>
      <c r="D86" s="29"/>
      <c r="E86" s="122"/>
      <c r="F86" s="27"/>
      <c r="G86" s="27"/>
      <c r="H86" s="27"/>
      <c r="I86" s="27"/>
      <c r="J86" s="27"/>
      <c r="K86" s="27">
        <v>2</v>
      </c>
      <c r="L86" s="27">
        <v>8</v>
      </c>
      <c r="M86" s="27">
        <v>14</v>
      </c>
      <c r="N86" s="27"/>
      <c r="O86" s="27"/>
      <c r="P86" s="27"/>
      <c r="Q86" s="27"/>
      <c r="R86" s="27"/>
      <c r="S86" s="27"/>
      <c r="T86" s="27"/>
      <c r="U86" s="27"/>
      <c r="V86" s="84"/>
      <c r="W86" s="194">
        <f t="shared" ref="W86:W149" si="0">SUM(D86:V86)</f>
        <v>24</v>
      </c>
      <c r="X86" s="188">
        <v>1</v>
      </c>
      <c r="Y86" s="188">
        <f>W86*X86</f>
        <v>24</v>
      </c>
    </row>
    <row r="87" spans="1:25" ht="18.75" customHeight="1">
      <c r="A87" s="160">
        <f>B86+1</f>
        <v>2</v>
      </c>
      <c r="B87" s="156">
        <f>B86+X87</f>
        <v>2</v>
      </c>
      <c r="C87" s="275"/>
      <c r="D87" s="94"/>
      <c r="E87" s="121"/>
      <c r="F87" s="81"/>
      <c r="G87" s="81"/>
      <c r="H87" s="81"/>
      <c r="I87" s="81">
        <v>5</v>
      </c>
      <c r="J87" s="81"/>
      <c r="K87" s="81"/>
      <c r="L87" s="81"/>
      <c r="M87" s="81"/>
      <c r="N87" s="81">
        <v>11</v>
      </c>
      <c r="O87" s="81"/>
      <c r="P87" s="81">
        <v>8</v>
      </c>
      <c r="Q87" s="81"/>
      <c r="R87" s="81"/>
      <c r="S87" s="81"/>
      <c r="T87" s="81"/>
      <c r="U87" s="81"/>
      <c r="V87" s="88"/>
      <c r="W87" s="195">
        <f t="shared" si="0"/>
        <v>24</v>
      </c>
      <c r="X87" s="189">
        <v>1</v>
      </c>
      <c r="Y87" s="189">
        <f t="shared" ref="Y87:Y193" si="1">W87*X87</f>
        <v>24</v>
      </c>
    </row>
    <row r="88" spans="1:25" ht="18.75" customHeight="1">
      <c r="A88" s="160">
        <f t="shared" ref="A88:A151" si="2">B87+1</f>
        <v>3</v>
      </c>
      <c r="B88" s="156">
        <f t="shared" ref="B88:B151" si="3">B87+X88</f>
        <v>3</v>
      </c>
      <c r="C88" s="275"/>
      <c r="D88" s="94"/>
      <c r="E88" s="121"/>
      <c r="F88" s="81"/>
      <c r="G88" s="81"/>
      <c r="H88" s="81">
        <v>3</v>
      </c>
      <c r="I88" s="81"/>
      <c r="J88" s="81"/>
      <c r="K88" s="81"/>
      <c r="L88" s="81"/>
      <c r="M88" s="81"/>
      <c r="N88" s="81"/>
      <c r="O88" s="81"/>
      <c r="P88" s="81"/>
      <c r="Q88" s="81"/>
      <c r="R88" s="81">
        <v>9</v>
      </c>
      <c r="S88" s="81"/>
      <c r="T88" s="81">
        <v>5</v>
      </c>
      <c r="U88" s="81"/>
      <c r="V88" s="88">
        <v>7</v>
      </c>
      <c r="W88" s="195">
        <f t="shared" si="0"/>
        <v>24</v>
      </c>
      <c r="X88" s="189">
        <v>1</v>
      </c>
      <c r="Y88" s="189">
        <f t="shared" si="1"/>
        <v>24</v>
      </c>
    </row>
    <row r="89" spans="1:25" ht="18.75" customHeight="1" thickBot="1">
      <c r="A89" s="160">
        <f t="shared" si="2"/>
        <v>4</v>
      </c>
      <c r="B89" s="156">
        <f t="shared" si="3"/>
        <v>4</v>
      </c>
      <c r="C89" s="274"/>
      <c r="D89" s="95"/>
      <c r="E89" s="123"/>
      <c r="F89" s="96"/>
      <c r="G89" s="96"/>
      <c r="H89" s="96">
        <v>2</v>
      </c>
      <c r="I89" s="96">
        <v>4</v>
      </c>
      <c r="J89" s="96">
        <v>6</v>
      </c>
      <c r="K89" s="96"/>
      <c r="L89" s="96">
        <v>5</v>
      </c>
      <c r="M89" s="96"/>
      <c r="N89" s="96">
        <v>7</v>
      </c>
      <c r="O89" s="96"/>
      <c r="P89" s="96"/>
      <c r="Q89" s="96"/>
      <c r="R89" s="96"/>
      <c r="S89" s="96"/>
      <c r="T89" s="96"/>
      <c r="U89" s="96"/>
      <c r="V89" s="97"/>
      <c r="W89" s="153">
        <f t="shared" si="0"/>
        <v>24</v>
      </c>
      <c r="X89" s="190">
        <v>1</v>
      </c>
      <c r="Y89" s="190">
        <f t="shared" si="1"/>
        <v>24</v>
      </c>
    </row>
    <row r="90" spans="1:25" ht="18.75" customHeight="1">
      <c r="A90" s="160">
        <f t="shared" si="2"/>
        <v>5</v>
      </c>
      <c r="B90" s="156">
        <f t="shared" si="3"/>
        <v>5</v>
      </c>
      <c r="C90" s="273" t="s">
        <v>103</v>
      </c>
      <c r="D90" s="29"/>
      <c r="E90" s="122"/>
      <c r="F90" s="27"/>
      <c r="G90" s="27"/>
      <c r="H90" s="27"/>
      <c r="I90" s="27">
        <v>2</v>
      </c>
      <c r="J90" s="27"/>
      <c r="K90" s="27"/>
      <c r="L90" s="27"/>
      <c r="M90" s="27"/>
      <c r="N90" s="27">
        <v>22</v>
      </c>
      <c r="O90" s="27"/>
      <c r="P90" s="27"/>
      <c r="Q90" s="27"/>
      <c r="R90" s="27"/>
      <c r="S90" s="27"/>
      <c r="T90" s="27"/>
      <c r="U90" s="27"/>
      <c r="V90" s="84"/>
      <c r="W90" s="194">
        <f t="shared" si="0"/>
        <v>24</v>
      </c>
      <c r="X90" s="188">
        <v>1</v>
      </c>
      <c r="Y90" s="188">
        <f t="shared" si="1"/>
        <v>24</v>
      </c>
    </row>
    <row r="91" spans="1:25" ht="18.75" customHeight="1">
      <c r="A91" s="160">
        <f t="shared" si="2"/>
        <v>6</v>
      </c>
      <c r="B91" s="156">
        <f t="shared" si="3"/>
        <v>6</v>
      </c>
      <c r="C91" s="275"/>
      <c r="D91" s="94"/>
      <c r="E91" s="12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>
        <v>14</v>
      </c>
      <c r="S91" s="81"/>
      <c r="T91" s="81">
        <v>4</v>
      </c>
      <c r="U91" s="81"/>
      <c r="V91" s="88">
        <v>6</v>
      </c>
      <c r="W91" s="195">
        <f t="shared" si="0"/>
        <v>24</v>
      </c>
      <c r="X91" s="189">
        <v>1</v>
      </c>
      <c r="Y91" s="189">
        <f t="shared" si="1"/>
        <v>24</v>
      </c>
    </row>
    <row r="92" spans="1:25" ht="18.75" customHeight="1">
      <c r="A92" s="160">
        <f t="shared" si="2"/>
        <v>7</v>
      </c>
      <c r="B92" s="156">
        <f t="shared" si="3"/>
        <v>7</v>
      </c>
      <c r="C92" s="275"/>
      <c r="D92" s="94"/>
      <c r="E92" s="121"/>
      <c r="F92" s="81"/>
      <c r="G92" s="81"/>
      <c r="H92" s="81"/>
      <c r="I92" s="81">
        <v>12</v>
      </c>
      <c r="J92" s="81"/>
      <c r="K92" s="81"/>
      <c r="L92" s="81"/>
      <c r="M92" s="81">
        <v>12</v>
      </c>
      <c r="N92" s="81"/>
      <c r="O92" s="81"/>
      <c r="P92" s="81"/>
      <c r="Q92" s="81"/>
      <c r="R92" s="81"/>
      <c r="S92" s="81"/>
      <c r="T92" s="81"/>
      <c r="U92" s="81"/>
      <c r="V92" s="88"/>
      <c r="W92" s="195">
        <f t="shared" si="0"/>
        <v>24</v>
      </c>
      <c r="X92" s="189">
        <v>1</v>
      </c>
      <c r="Y92" s="189">
        <f t="shared" si="1"/>
        <v>24</v>
      </c>
    </row>
    <row r="93" spans="1:25" ht="18.75" customHeight="1">
      <c r="A93" s="160">
        <f t="shared" si="2"/>
        <v>8</v>
      </c>
      <c r="B93" s="156">
        <f t="shared" si="3"/>
        <v>8</v>
      </c>
      <c r="C93" s="275"/>
      <c r="D93" s="94"/>
      <c r="E93" s="121"/>
      <c r="F93" s="81"/>
      <c r="G93" s="81"/>
      <c r="H93" s="81"/>
      <c r="I93" s="81">
        <v>2</v>
      </c>
      <c r="J93" s="81"/>
      <c r="K93" s="81"/>
      <c r="L93" s="81">
        <v>22</v>
      </c>
      <c r="M93" s="81"/>
      <c r="N93" s="81"/>
      <c r="O93" s="81"/>
      <c r="P93" s="81"/>
      <c r="Q93" s="81"/>
      <c r="R93" s="81"/>
      <c r="S93" s="81"/>
      <c r="T93" s="81"/>
      <c r="U93" s="81"/>
      <c r="V93" s="88"/>
      <c r="W93" s="195">
        <f t="shared" si="0"/>
        <v>24</v>
      </c>
      <c r="X93" s="189">
        <v>1</v>
      </c>
      <c r="Y93" s="189">
        <f t="shared" si="1"/>
        <v>24</v>
      </c>
    </row>
    <row r="94" spans="1:25" ht="18.75" customHeight="1">
      <c r="A94" s="160">
        <f t="shared" si="2"/>
        <v>9</v>
      </c>
      <c r="B94" s="156">
        <f t="shared" si="3"/>
        <v>9</v>
      </c>
      <c r="C94" s="275"/>
      <c r="D94" s="94"/>
      <c r="E94" s="121"/>
      <c r="F94" s="81"/>
      <c r="G94" s="81"/>
      <c r="H94" s="81"/>
      <c r="I94" s="81"/>
      <c r="J94" s="81"/>
      <c r="K94" s="81">
        <v>11</v>
      </c>
      <c r="L94" s="81"/>
      <c r="M94" s="81">
        <v>13</v>
      </c>
      <c r="N94" s="81"/>
      <c r="O94" s="81"/>
      <c r="P94" s="81"/>
      <c r="Q94" s="81"/>
      <c r="R94" s="81"/>
      <c r="S94" s="81"/>
      <c r="T94" s="81"/>
      <c r="U94" s="81"/>
      <c r="V94" s="88"/>
      <c r="W94" s="195">
        <f t="shared" si="0"/>
        <v>24</v>
      </c>
      <c r="X94" s="189">
        <v>1</v>
      </c>
      <c r="Y94" s="189">
        <f t="shared" si="1"/>
        <v>24</v>
      </c>
    </row>
    <row r="95" spans="1:25" ht="18.75" customHeight="1">
      <c r="A95" s="160">
        <f t="shared" si="2"/>
        <v>10</v>
      </c>
      <c r="B95" s="156">
        <f t="shared" si="3"/>
        <v>10</v>
      </c>
      <c r="C95" s="275"/>
      <c r="D95" s="94"/>
      <c r="E95" s="121"/>
      <c r="F95" s="81"/>
      <c r="G95" s="81">
        <v>2</v>
      </c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>
        <v>10</v>
      </c>
      <c r="U95" s="81"/>
      <c r="V95" s="88">
        <v>12</v>
      </c>
      <c r="W95" s="195">
        <f t="shared" si="0"/>
        <v>24</v>
      </c>
      <c r="X95" s="189">
        <v>1</v>
      </c>
      <c r="Y95" s="189">
        <f t="shared" si="1"/>
        <v>24</v>
      </c>
    </row>
    <row r="96" spans="1:25" ht="18.75" customHeight="1">
      <c r="A96" s="160">
        <f t="shared" si="2"/>
        <v>11</v>
      </c>
      <c r="B96" s="156">
        <f t="shared" si="3"/>
        <v>11</v>
      </c>
      <c r="C96" s="275"/>
      <c r="D96" s="94"/>
      <c r="E96" s="121"/>
      <c r="F96" s="81"/>
      <c r="G96" s="81"/>
      <c r="H96" s="81"/>
      <c r="I96" s="81"/>
      <c r="J96" s="81"/>
      <c r="K96" s="81"/>
      <c r="L96" s="81">
        <v>1</v>
      </c>
      <c r="M96" s="81"/>
      <c r="N96" s="81">
        <v>23</v>
      </c>
      <c r="O96" s="81"/>
      <c r="P96" s="81"/>
      <c r="Q96" s="81"/>
      <c r="R96" s="81"/>
      <c r="S96" s="81"/>
      <c r="T96" s="81"/>
      <c r="U96" s="81"/>
      <c r="V96" s="88"/>
      <c r="W96" s="195">
        <f t="shared" si="0"/>
        <v>24</v>
      </c>
      <c r="X96" s="189">
        <v>1</v>
      </c>
      <c r="Y96" s="189">
        <f t="shared" si="1"/>
        <v>24</v>
      </c>
    </row>
    <row r="97" spans="1:25" ht="18.75" customHeight="1">
      <c r="A97" s="160">
        <f t="shared" si="2"/>
        <v>12</v>
      </c>
      <c r="B97" s="156">
        <f t="shared" si="3"/>
        <v>12</v>
      </c>
      <c r="C97" s="275"/>
      <c r="D97" s="94"/>
      <c r="E97" s="121"/>
      <c r="F97" s="81"/>
      <c r="G97" s="81">
        <v>1</v>
      </c>
      <c r="H97" s="81"/>
      <c r="I97" s="81"/>
      <c r="J97" s="81">
        <v>23</v>
      </c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8"/>
      <c r="W97" s="195">
        <f t="shared" si="0"/>
        <v>24</v>
      </c>
      <c r="X97" s="191">
        <v>1</v>
      </c>
      <c r="Y97" s="189">
        <f t="shared" si="1"/>
        <v>24</v>
      </c>
    </row>
    <row r="98" spans="1:25" ht="18.75" customHeight="1">
      <c r="A98" s="160">
        <f t="shared" si="2"/>
        <v>13</v>
      </c>
      <c r="B98" s="156">
        <f t="shared" si="3"/>
        <v>13</v>
      </c>
      <c r="C98" s="275"/>
      <c r="D98" s="94"/>
      <c r="E98" s="121"/>
      <c r="F98" s="81"/>
      <c r="G98" s="81"/>
      <c r="H98" s="81">
        <v>5</v>
      </c>
      <c r="I98" s="81"/>
      <c r="J98" s="81"/>
      <c r="K98" s="81"/>
      <c r="L98" s="81"/>
      <c r="M98" s="81"/>
      <c r="N98" s="81"/>
      <c r="O98" s="81"/>
      <c r="P98" s="81">
        <v>15</v>
      </c>
      <c r="Q98" s="81"/>
      <c r="R98" s="81">
        <v>4</v>
      </c>
      <c r="S98" s="81"/>
      <c r="T98" s="81"/>
      <c r="U98" s="81"/>
      <c r="V98" s="88"/>
      <c r="W98" s="195">
        <f t="shared" si="0"/>
        <v>24</v>
      </c>
      <c r="X98" s="191">
        <v>1</v>
      </c>
      <c r="Y98" s="189">
        <f t="shared" si="1"/>
        <v>24</v>
      </c>
    </row>
    <row r="99" spans="1:25" ht="18.75" customHeight="1">
      <c r="A99" s="160">
        <f t="shared" si="2"/>
        <v>14</v>
      </c>
      <c r="B99" s="156">
        <f t="shared" si="3"/>
        <v>14</v>
      </c>
      <c r="C99" s="275"/>
      <c r="D99" s="94"/>
      <c r="E99" s="121"/>
      <c r="F99" s="81"/>
      <c r="G99" s="81"/>
      <c r="H99" s="81">
        <v>9</v>
      </c>
      <c r="I99" s="81"/>
      <c r="J99" s="81"/>
      <c r="K99" s="81"/>
      <c r="L99" s="81">
        <v>1</v>
      </c>
      <c r="M99" s="81"/>
      <c r="N99" s="81"/>
      <c r="O99" s="81"/>
      <c r="P99" s="81">
        <v>14</v>
      </c>
      <c r="Q99" s="81"/>
      <c r="R99" s="81"/>
      <c r="S99" s="81"/>
      <c r="T99" s="81"/>
      <c r="U99" s="81"/>
      <c r="V99" s="88"/>
      <c r="W99" s="195">
        <f t="shared" si="0"/>
        <v>24</v>
      </c>
      <c r="X99" s="189">
        <v>1</v>
      </c>
      <c r="Y99" s="189">
        <f t="shared" si="1"/>
        <v>24</v>
      </c>
    </row>
    <row r="100" spans="1:25" ht="18.75" customHeight="1" thickBot="1">
      <c r="A100" s="160">
        <f t="shared" si="2"/>
        <v>15</v>
      </c>
      <c r="B100" s="156">
        <f t="shared" si="3"/>
        <v>15</v>
      </c>
      <c r="C100" s="274"/>
      <c r="D100" s="95"/>
      <c r="E100" s="123"/>
      <c r="F100" s="96"/>
      <c r="G100" s="96"/>
      <c r="H100" s="96"/>
      <c r="I100" s="96"/>
      <c r="J100" s="96"/>
      <c r="K100" s="96"/>
      <c r="L100" s="96">
        <v>24</v>
      </c>
      <c r="M100" s="96"/>
      <c r="N100" s="96"/>
      <c r="O100" s="96"/>
      <c r="P100" s="96"/>
      <c r="Q100" s="96"/>
      <c r="R100" s="96"/>
      <c r="S100" s="96"/>
      <c r="T100" s="96"/>
      <c r="U100" s="96"/>
      <c r="V100" s="97"/>
      <c r="W100" s="153">
        <f t="shared" si="0"/>
        <v>24</v>
      </c>
      <c r="X100" s="190">
        <v>1</v>
      </c>
      <c r="Y100" s="190">
        <f t="shared" si="1"/>
        <v>24</v>
      </c>
    </row>
    <row r="101" spans="1:25" ht="18.75" customHeight="1">
      <c r="A101" s="160">
        <f t="shared" si="2"/>
        <v>16</v>
      </c>
      <c r="B101" s="156">
        <f t="shared" si="3"/>
        <v>16</v>
      </c>
      <c r="C101" s="273" t="s">
        <v>94</v>
      </c>
      <c r="D101" s="29"/>
      <c r="E101" s="122"/>
      <c r="F101" s="27"/>
      <c r="G101" s="27">
        <v>1</v>
      </c>
      <c r="H101" s="27"/>
      <c r="I101" s="27">
        <v>4</v>
      </c>
      <c r="J101" s="27"/>
      <c r="K101" s="27"/>
      <c r="L101" s="27"/>
      <c r="M101" s="27"/>
      <c r="N101" s="27"/>
      <c r="O101" s="27"/>
      <c r="P101" s="27"/>
      <c r="Q101" s="27"/>
      <c r="R101" s="27">
        <v>7</v>
      </c>
      <c r="S101" s="27"/>
      <c r="T101" s="27">
        <v>3</v>
      </c>
      <c r="U101" s="27"/>
      <c r="V101" s="84">
        <v>9</v>
      </c>
      <c r="W101" s="194">
        <f t="shared" si="0"/>
        <v>24</v>
      </c>
      <c r="X101" s="188">
        <v>1</v>
      </c>
      <c r="Y101" s="188">
        <f t="shared" si="1"/>
        <v>24</v>
      </c>
    </row>
    <row r="102" spans="1:25" ht="18.75" customHeight="1" thickBot="1">
      <c r="A102" s="160">
        <f t="shared" si="2"/>
        <v>17</v>
      </c>
      <c r="B102" s="156">
        <f t="shared" si="3"/>
        <v>17</v>
      </c>
      <c r="C102" s="274"/>
      <c r="D102" s="95"/>
      <c r="E102" s="123"/>
      <c r="F102" s="96"/>
      <c r="G102" s="96"/>
      <c r="H102" s="96"/>
      <c r="I102" s="96"/>
      <c r="J102" s="96">
        <v>2</v>
      </c>
      <c r="K102" s="96"/>
      <c r="L102" s="96">
        <v>5</v>
      </c>
      <c r="M102" s="96">
        <v>7</v>
      </c>
      <c r="N102" s="96">
        <v>6</v>
      </c>
      <c r="O102" s="96"/>
      <c r="P102" s="96">
        <v>4</v>
      </c>
      <c r="Q102" s="96"/>
      <c r="R102" s="96"/>
      <c r="S102" s="96"/>
      <c r="T102" s="96"/>
      <c r="U102" s="96"/>
      <c r="V102" s="97"/>
      <c r="W102" s="153">
        <f t="shared" si="0"/>
        <v>24</v>
      </c>
      <c r="X102" s="190">
        <v>1</v>
      </c>
      <c r="Y102" s="190">
        <f t="shared" si="1"/>
        <v>24</v>
      </c>
    </row>
    <row r="103" spans="1:25" ht="18.75" customHeight="1">
      <c r="A103" s="160">
        <f t="shared" si="2"/>
        <v>18</v>
      </c>
      <c r="B103" s="156">
        <f t="shared" si="3"/>
        <v>18</v>
      </c>
      <c r="C103" s="273" t="s">
        <v>121</v>
      </c>
      <c r="D103" s="29"/>
      <c r="E103" s="122"/>
      <c r="F103" s="27"/>
      <c r="G103" s="27"/>
      <c r="H103" s="27">
        <v>2</v>
      </c>
      <c r="I103" s="27"/>
      <c r="J103" s="27">
        <v>10</v>
      </c>
      <c r="K103" s="27"/>
      <c r="L103" s="27">
        <v>12</v>
      </c>
      <c r="M103" s="27"/>
      <c r="N103" s="27"/>
      <c r="O103" s="27"/>
      <c r="P103" s="27"/>
      <c r="Q103" s="27"/>
      <c r="R103" s="27"/>
      <c r="S103" s="27"/>
      <c r="T103" s="27"/>
      <c r="U103" s="27"/>
      <c r="V103" s="84"/>
      <c r="W103" s="194">
        <f t="shared" si="0"/>
        <v>24</v>
      </c>
      <c r="X103" s="188">
        <v>1</v>
      </c>
      <c r="Y103" s="188">
        <f t="shared" si="1"/>
        <v>24</v>
      </c>
    </row>
    <row r="104" spans="1:25" ht="18.75" customHeight="1" thickBot="1">
      <c r="A104" s="160">
        <f t="shared" si="2"/>
        <v>19</v>
      </c>
      <c r="B104" s="156">
        <f t="shared" si="3"/>
        <v>19</v>
      </c>
      <c r="C104" s="274"/>
      <c r="D104" s="95"/>
      <c r="E104" s="123"/>
      <c r="F104" s="96"/>
      <c r="G104" s="96"/>
      <c r="H104" s="96"/>
      <c r="I104" s="96">
        <v>1</v>
      </c>
      <c r="J104" s="96"/>
      <c r="K104" s="96"/>
      <c r="L104" s="96"/>
      <c r="M104" s="96"/>
      <c r="N104" s="96">
        <v>8</v>
      </c>
      <c r="O104" s="96"/>
      <c r="P104" s="96">
        <v>3</v>
      </c>
      <c r="Q104" s="96"/>
      <c r="R104" s="96">
        <v>1</v>
      </c>
      <c r="S104" s="96"/>
      <c r="T104" s="96">
        <v>7</v>
      </c>
      <c r="U104" s="96"/>
      <c r="V104" s="97">
        <v>4</v>
      </c>
      <c r="W104" s="153">
        <f t="shared" si="0"/>
        <v>24</v>
      </c>
      <c r="X104" s="190">
        <v>1</v>
      </c>
      <c r="Y104" s="190">
        <f t="shared" si="1"/>
        <v>24</v>
      </c>
    </row>
    <row r="105" spans="1:25" ht="18.75" customHeight="1">
      <c r="A105" s="160">
        <f t="shared" si="2"/>
        <v>20</v>
      </c>
      <c r="B105" s="156">
        <f t="shared" si="3"/>
        <v>20</v>
      </c>
      <c r="C105" s="273" t="s">
        <v>36</v>
      </c>
      <c r="D105" s="29"/>
      <c r="E105" s="122"/>
      <c r="F105" s="27"/>
      <c r="G105" s="27"/>
      <c r="H105" s="27"/>
      <c r="I105" s="27"/>
      <c r="J105" s="27"/>
      <c r="K105" s="27"/>
      <c r="L105" s="27">
        <v>22</v>
      </c>
      <c r="M105" s="27">
        <v>2</v>
      </c>
      <c r="N105" s="27"/>
      <c r="O105" s="27"/>
      <c r="P105" s="27"/>
      <c r="Q105" s="27"/>
      <c r="R105" s="27"/>
      <c r="S105" s="27"/>
      <c r="T105" s="27"/>
      <c r="U105" s="27"/>
      <c r="V105" s="84"/>
      <c r="W105" s="194">
        <f t="shared" si="0"/>
        <v>24</v>
      </c>
      <c r="X105" s="188">
        <v>1</v>
      </c>
      <c r="Y105" s="188">
        <f t="shared" si="1"/>
        <v>24</v>
      </c>
    </row>
    <row r="106" spans="1:25" ht="18.75" customHeight="1">
      <c r="A106" s="160">
        <f t="shared" si="2"/>
        <v>21</v>
      </c>
      <c r="B106" s="156">
        <f t="shared" si="3"/>
        <v>21</v>
      </c>
      <c r="C106" s="275"/>
      <c r="D106" s="94"/>
      <c r="E106" s="121"/>
      <c r="F106" s="81"/>
      <c r="G106" s="81"/>
      <c r="H106" s="81">
        <v>2</v>
      </c>
      <c r="I106" s="81"/>
      <c r="J106" s="81"/>
      <c r="K106" s="81"/>
      <c r="L106" s="81"/>
      <c r="M106" s="81"/>
      <c r="N106" s="81"/>
      <c r="O106" s="81"/>
      <c r="P106" s="81">
        <v>12</v>
      </c>
      <c r="Q106" s="81"/>
      <c r="R106" s="81">
        <v>6</v>
      </c>
      <c r="S106" s="81"/>
      <c r="T106" s="81">
        <v>2</v>
      </c>
      <c r="U106" s="81"/>
      <c r="V106" s="88">
        <v>2</v>
      </c>
      <c r="W106" s="195">
        <f t="shared" si="0"/>
        <v>24</v>
      </c>
      <c r="X106" s="189">
        <v>1</v>
      </c>
      <c r="Y106" s="189">
        <f t="shared" si="1"/>
        <v>24</v>
      </c>
    </row>
    <row r="107" spans="1:25" ht="18.75" customHeight="1">
      <c r="A107" s="160">
        <f t="shared" si="2"/>
        <v>22</v>
      </c>
      <c r="B107" s="156">
        <f t="shared" si="3"/>
        <v>22</v>
      </c>
      <c r="C107" s="275"/>
      <c r="D107" s="94"/>
      <c r="E107" s="121"/>
      <c r="F107" s="81"/>
      <c r="G107" s="81"/>
      <c r="H107" s="81"/>
      <c r="I107" s="81"/>
      <c r="J107" s="81"/>
      <c r="K107" s="81"/>
      <c r="L107" s="81">
        <v>7</v>
      </c>
      <c r="M107" s="81"/>
      <c r="N107" s="81">
        <v>6</v>
      </c>
      <c r="O107" s="81"/>
      <c r="P107" s="81">
        <v>3</v>
      </c>
      <c r="Q107" s="81"/>
      <c r="R107" s="81">
        <v>4</v>
      </c>
      <c r="S107" s="81"/>
      <c r="T107" s="81"/>
      <c r="U107" s="81"/>
      <c r="V107" s="88">
        <v>4</v>
      </c>
      <c r="W107" s="195">
        <f t="shared" si="0"/>
        <v>24</v>
      </c>
      <c r="X107" s="189">
        <v>1</v>
      </c>
      <c r="Y107" s="189">
        <f t="shared" si="1"/>
        <v>24</v>
      </c>
    </row>
    <row r="108" spans="1:25" ht="18.75" customHeight="1">
      <c r="A108" s="160">
        <f t="shared" si="2"/>
        <v>23</v>
      </c>
      <c r="B108" s="156">
        <f t="shared" si="3"/>
        <v>23</v>
      </c>
      <c r="C108" s="275"/>
      <c r="D108" s="94"/>
      <c r="E108" s="121"/>
      <c r="F108" s="81"/>
      <c r="G108" s="81"/>
      <c r="H108" s="81"/>
      <c r="I108" s="81">
        <v>4</v>
      </c>
      <c r="J108" s="81"/>
      <c r="K108" s="81"/>
      <c r="L108" s="81"/>
      <c r="M108" s="81">
        <v>11</v>
      </c>
      <c r="N108" s="81">
        <v>9</v>
      </c>
      <c r="O108" s="81"/>
      <c r="P108" s="81"/>
      <c r="Q108" s="81"/>
      <c r="R108" s="81"/>
      <c r="S108" s="81"/>
      <c r="T108" s="81"/>
      <c r="U108" s="81"/>
      <c r="V108" s="88"/>
      <c r="W108" s="195">
        <f t="shared" si="0"/>
        <v>24</v>
      </c>
      <c r="X108" s="189">
        <v>1</v>
      </c>
      <c r="Y108" s="189">
        <f t="shared" si="1"/>
        <v>24</v>
      </c>
    </row>
    <row r="109" spans="1:25" ht="18.75" customHeight="1">
      <c r="A109" s="160">
        <f t="shared" si="2"/>
        <v>24</v>
      </c>
      <c r="B109" s="156">
        <f t="shared" si="3"/>
        <v>24</v>
      </c>
      <c r="C109" s="275"/>
      <c r="D109" s="94"/>
      <c r="E109" s="121"/>
      <c r="F109" s="81"/>
      <c r="G109" s="81"/>
      <c r="H109" s="81"/>
      <c r="I109" s="81">
        <v>1</v>
      </c>
      <c r="J109" s="81"/>
      <c r="K109" s="81">
        <v>10</v>
      </c>
      <c r="L109" s="81">
        <v>13</v>
      </c>
      <c r="M109" s="81"/>
      <c r="N109" s="81"/>
      <c r="O109" s="81"/>
      <c r="P109" s="81"/>
      <c r="Q109" s="81"/>
      <c r="R109" s="81"/>
      <c r="S109" s="81"/>
      <c r="T109" s="81"/>
      <c r="U109" s="81"/>
      <c r="V109" s="88"/>
      <c r="W109" s="195">
        <f t="shared" si="0"/>
        <v>24</v>
      </c>
      <c r="X109" s="189">
        <v>1</v>
      </c>
      <c r="Y109" s="189">
        <f t="shared" si="1"/>
        <v>24</v>
      </c>
    </row>
    <row r="110" spans="1:25" ht="18.75" customHeight="1">
      <c r="A110" s="160">
        <f t="shared" si="2"/>
        <v>25</v>
      </c>
      <c r="B110" s="156">
        <f t="shared" si="3"/>
        <v>25</v>
      </c>
      <c r="C110" s="275"/>
      <c r="D110" s="94"/>
      <c r="E110" s="121"/>
      <c r="F110" s="81"/>
      <c r="G110" s="81"/>
      <c r="H110" s="81"/>
      <c r="I110" s="81"/>
      <c r="J110" s="81">
        <v>23</v>
      </c>
      <c r="K110" s="81"/>
      <c r="L110" s="81"/>
      <c r="M110" s="81">
        <v>1</v>
      </c>
      <c r="N110" s="81"/>
      <c r="O110" s="81"/>
      <c r="P110" s="81"/>
      <c r="Q110" s="81"/>
      <c r="R110" s="81"/>
      <c r="S110" s="81"/>
      <c r="T110" s="81"/>
      <c r="U110" s="81"/>
      <c r="V110" s="88"/>
      <c r="W110" s="195">
        <f t="shared" si="0"/>
        <v>24</v>
      </c>
      <c r="X110" s="189">
        <v>1</v>
      </c>
      <c r="Y110" s="189">
        <f t="shared" si="1"/>
        <v>24</v>
      </c>
    </row>
    <row r="111" spans="1:25" ht="18.75" customHeight="1" thickBot="1">
      <c r="A111" s="160">
        <f t="shared" si="2"/>
        <v>26</v>
      </c>
      <c r="B111" s="156">
        <f t="shared" si="3"/>
        <v>26</v>
      </c>
      <c r="C111" s="274"/>
      <c r="D111" s="95"/>
      <c r="E111" s="123"/>
      <c r="F111" s="96"/>
      <c r="G111" s="96"/>
      <c r="H111" s="96"/>
      <c r="I111" s="96">
        <v>6</v>
      </c>
      <c r="J111" s="96">
        <v>18</v>
      </c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7"/>
      <c r="W111" s="153">
        <f t="shared" si="0"/>
        <v>24</v>
      </c>
      <c r="X111" s="190">
        <v>1</v>
      </c>
      <c r="Y111" s="190">
        <f t="shared" si="1"/>
        <v>24</v>
      </c>
    </row>
    <row r="112" spans="1:25" ht="18.75" customHeight="1">
      <c r="A112" s="160">
        <f t="shared" si="2"/>
        <v>27</v>
      </c>
      <c r="B112" s="156">
        <f t="shared" si="3"/>
        <v>27</v>
      </c>
      <c r="C112" s="273" t="s">
        <v>104</v>
      </c>
      <c r="D112" s="29"/>
      <c r="E112" s="122"/>
      <c r="F112" s="27"/>
      <c r="G112" s="27">
        <v>2</v>
      </c>
      <c r="H112" s="27"/>
      <c r="I112" s="27"/>
      <c r="J112" s="27"/>
      <c r="K112" s="27">
        <v>5</v>
      </c>
      <c r="L112" s="27">
        <v>17</v>
      </c>
      <c r="M112" s="27"/>
      <c r="N112" s="27"/>
      <c r="O112" s="27"/>
      <c r="P112" s="27"/>
      <c r="Q112" s="27"/>
      <c r="R112" s="27"/>
      <c r="S112" s="27"/>
      <c r="T112" s="27"/>
      <c r="U112" s="27"/>
      <c r="V112" s="84"/>
      <c r="W112" s="194">
        <f t="shared" si="0"/>
        <v>24</v>
      </c>
      <c r="X112" s="188">
        <v>1</v>
      </c>
      <c r="Y112" s="188">
        <f t="shared" si="1"/>
        <v>24</v>
      </c>
    </row>
    <row r="113" spans="1:25" ht="18.75" customHeight="1">
      <c r="A113" s="160">
        <f t="shared" si="2"/>
        <v>28</v>
      </c>
      <c r="B113" s="156">
        <f t="shared" si="3"/>
        <v>28</v>
      </c>
      <c r="C113" s="275"/>
      <c r="D113" s="94"/>
      <c r="E113" s="121"/>
      <c r="F113" s="81"/>
      <c r="G113" s="81"/>
      <c r="H113" s="81"/>
      <c r="I113" s="81">
        <v>10</v>
      </c>
      <c r="J113" s="81"/>
      <c r="K113" s="81"/>
      <c r="L113" s="81"/>
      <c r="M113" s="81"/>
      <c r="N113" s="81"/>
      <c r="O113" s="81"/>
      <c r="P113" s="81"/>
      <c r="Q113" s="81"/>
      <c r="R113" s="81">
        <v>14</v>
      </c>
      <c r="S113" s="81"/>
      <c r="T113" s="81"/>
      <c r="U113" s="81"/>
      <c r="V113" s="88"/>
      <c r="W113" s="195">
        <f t="shared" si="0"/>
        <v>24</v>
      </c>
      <c r="X113" s="189">
        <v>1</v>
      </c>
      <c r="Y113" s="189">
        <f t="shared" si="1"/>
        <v>24</v>
      </c>
    </row>
    <row r="114" spans="1:25" ht="18.75" customHeight="1">
      <c r="A114" s="160">
        <f t="shared" si="2"/>
        <v>29</v>
      </c>
      <c r="B114" s="156">
        <f t="shared" si="3"/>
        <v>29</v>
      </c>
      <c r="C114" s="275"/>
      <c r="D114" s="94"/>
      <c r="E114" s="121"/>
      <c r="F114" s="81"/>
      <c r="G114" s="81"/>
      <c r="H114" s="81"/>
      <c r="I114" s="81">
        <v>1</v>
      </c>
      <c r="J114" s="81"/>
      <c r="K114" s="81"/>
      <c r="L114" s="81"/>
      <c r="M114" s="81"/>
      <c r="N114" s="81">
        <v>21</v>
      </c>
      <c r="O114" s="81"/>
      <c r="P114" s="81"/>
      <c r="Q114" s="81"/>
      <c r="R114" s="81"/>
      <c r="S114" s="81"/>
      <c r="T114" s="81"/>
      <c r="U114" s="81"/>
      <c r="V114" s="88">
        <v>2</v>
      </c>
      <c r="W114" s="195">
        <f t="shared" si="0"/>
        <v>24</v>
      </c>
      <c r="X114" s="189">
        <v>1</v>
      </c>
      <c r="Y114" s="189">
        <f t="shared" si="1"/>
        <v>24</v>
      </c>
    </row>
    <row r="115" spans="1:25" ht="18.75" customHeight="1">
      <c r="A115" s="160">
        <f t="shared" si="2"/>
        <v>30</v>
      </c>
      <c r="B115" s="156">
        <f t="shared" si="3"/>
        <v>30</v>
      </c>
      <c r="C115" s="275"/>
      <c r="D115" s="94"/>
      <c r="E115" s="12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>
        <v>22</v>
      </c>
      <c r="Q115" s="81"/>
      <c r="R115" s="81"/>
      <c r="S115" s="81"/>
      <c r="T115" s="81">
        <v>2</v>
      </c>
      <c r="U115" s="81"/>
      <c r="V115" s="88"/>
      <c r="W115" s="195">
        <f t="shared" si="0"/>
        <v>24</v>
      </c>
      <c r="X115" s="189">
        <v>1</v>
      </c>
      <c r="Y115" s="189">
        <f t="shared" si="1"/>
        <v>24</v>
      </c>
    </row>
    <row r="116" spans="1:25" ht="18.75" customHeight="1">
      <c r="A116" s="160">
        <f t="shared" si="2"/>
        <v>31</v>
      </c>
      <c r="B116" s="156">
        <f t="shared" si="3"/>
        <v>31</v>
      </c>
      <c r="C116" s="275"/>
      <c r="D116" s="94"/>
      <c r="E116" s="12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>
        <v>9</v>
      </c>
      <c r="Q116" s="81"/>
      <c r="R116" s="81">
        <v>8</v>
      </c>
      <c r="S116" s="81"/>
      <c r="T116" s="81">
        <v>4</v>
      </c>
      <c r="U116" s="81"/>
      <c r="V116" s="88">
        <v>3</v>
      </c>
      <c r="W116" s="195">
        <f t="shared" si="0"/>
        <v>24</v>
      </c>
      <c r="X116" s="189">
        <v>1</v>
      </c>
      <c r="Y116" s="189">
        <f t="shared" si="1"/>
        <v>24</v>
      </c>
    </row>
    <row r="117" spans="1:25" ht="18.75" customHeight="1">
      <c r="A117" s="160">
        <f t="shared" si="2"/>
        <v>32</v>
      </c>
      <c r="B117" s="156">
        <f t="shared" si="3"/>
        <v>32</v>
      </c>
      <c r="C117" s="275"/>
      <c r="D117" s="94"/>
      <c r="E117" s="121"/>
      <c r="F117" s="81"/>
      <c r="G117" s="81">
        <v>3</v>
      </c>
      <c r="H117" s="81">
        <v>21</v>
      </c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8"/>
      <c r="W117" s="195">
        <f t="shared" si="0"/>
        <v>24</v>
      </c>
      <c r="X117" s="189">
        <v>1</v>
      </c>
      <c r="Y117" s="189">
        <f t="shared" si="1"/>
        <v>24</v>
      </c>
    </row>
    <row r="118" spans="1:25" ht="18.75" customHeight="1">
      <c r="A118" s="160">
        <f t="shared" si="2"/>
        <v>33</v>
      </c>
      <c r="B118" s="156">
        <f t="shared" si="3"/>
        <v>33</v>
      </c>
      <c r="C118" s="275"/>
      <c r="D118" s="94"/>
      <c r="E118" s="121"/>
      <c r="F118" s="81"/>
      <c r="G118" s="81"/>
      <c r="H118" s="81"/>
      <c r="I118" s="81"/>
      <c r="J118" s="81">
        <v>23</v>
      </c>
      <c r="K118" s="81"/>
      <c r="L118" s="81"/>
      <c r="M118" s="81"/>
      <c r="N118" s="81"/>
      <c r="O118" s="81"/>
      <c r="P118" s="81"/>
      <c r="Q118" s="81"/>
      <c r="R118" s="81"/>
      <c r="S118" s="81"/>
      <c r="T118" s="81">
        <v>1</v>
      </c>
      <c r="U118" s="81"/>
      <c r="V118" s="88"/>
      <c r="W118" s="195">
        <f t="shared" si="0"/>
        <v>24</v>
      </c>
      <c r="X118" s="189">
        <v>1</v>
      </c>
      <c r="Y118" s="189">
        <f t="shared" si="1"/>
        <v>24</v>
      </c>
    </row>
    <row r="119" spans="1:25" ht="18.75" customHeight="1">
      <c r="A119" s="160">
        <f t="shared" si="2"/>
        <v>34</v>
      </c>
      <c r="B119" s="156">
        <f t="shared" si="3"/>
        <v>34</v>
      </c>
      <c r="C119" s="275"/>
      <c r="D119" s="94"/>
      <c r="E119" s="121"/>
      <c r="F119" s="81"/>
      <c r="G119" s="81"/>
      <c r="H119" s="81"/>
      <c r="I119" s="81"/>
      <c r="J119" s="81"/>
      <c r="K119" s="81">
        <v>10</v>
      </c>
      <c r="L119" s="81"/>
      <c r="M119" s="81">
        <v>14</v>
      </c>
      <c r="N119" s="81"/>
      <c r="O119" s="81"/>
      <c r="P119" s="81"/>
      <c r="Q119" s="81"/>
      <c r="R119" s="81"/>
      <c r="S119" s="81"/>
      <c r="T119" s="81"/>
      <c r="U119" s="81"/>
      <c r="V119" s="88"/>
      <c r="W119" s="195">
        <f t="shared" si="0"/>
        <v>24</v>
      </c>
      <c r="X119" s="189">
        <v>1</v>
      </c>
      <c r="Y119" s="189">
        <f t="shared" si="1"/>
        <v>24</v>
      </c>
    </row>
    <row r="120" spans="1:25" ht="18.75" customHeight="1">
      <c r="A120" s="160">
        <f t="shared" si="2"/>
        <v>35</v>
      </c>
      <c r="B120" s="156">
        <f t="shared" si="3"/>
        <v>35</v>
      </c>
      <c r="C120" s="275"/>
      <c r="D120" s="94"/>
      <c r="E120" s="121"/>
      <c r="F120" s="81"/>
      <c r="G120" s="81"/>
      <c r="H120" s="81">
        <v>5</v>
      </c>
      <c r="I120" s="81"/>
      <c r="J120" s="81"/>
      <c r="K120" s="81"/>
      <c r="L120" s="81"/>
      <c r="M120" s="81"/>
      <c r="N120" s="81">
        <v>17</v>
      </c>
      <c r="O120" s="81"/>
      <c r="P120" s="81">
        <v>2</v>
      </c>
      <c r="Q120" s="81"/>
      <c r="R120" s="81"/>
      <c r="S120" s="81"/>
      <c r="T120" s="81"/>
      <c r="U120" s="81"/>
      <c r="V120" s="88"/>
      <c r="W120" s="195">
        <f t="shared" si="0"/>
        <v>24</v>
      </c>
      <c r="X120" s="189">
        <v>1</v>
      </c>
      <c r="Y120" s="189">
        <f t="shared" si="1"/>
        <v>24</v>
      </c>
    </row>
    <row r="121" spans="1:25" ht="18.75" customHeight="1">
      <c r="A121" s="160">
        <f t="shared" si="2"/>
        <v>36</v>
      </c>
      <c r="B121" s="156">
        <f t="shared" si="3"/>
        <v>36</v>
      </c>
      <c r="C121" s="275"/>
      <c r="D121" s="94"/>
      <c r="E121" s="121"/>
      <c r="F121" s="81"/>
      <c r="G121" s="81"/>
      <c r="H121" s="81"/>
      <c r="I121" s="81">
        <v>4</v>
      </c>
      <c r="J121" s="81"/>
      <c r="K121" s="81"/>
      <c r="L121" s="81">
        <v>8</v>
      </c>
      <c r="M121" s="81">
        <v>12</v>
      </c>
      <c r="N121" s="81"/>
      <c r="O121" s="81"/>
      <c r="P121" s="81"/>
      <c r="Q121" s="81"/>
      <c r="R121" s="81"/>
      <c r="S121" s="81"/>
      <c r="T121" s="81"/>
      <c r="U121" s="81"/>
      <c r="V121" s="88"/>
      <c r="W121" s="195">
        <f t="shared" si="0"/>
        <v>24</v>
      </c>
      <c r="X121" s="189">
        <v>1</v>
      </c>
      <c r="Y121" s="189">
        <f t="shared" si="1"/>
        <v>24</v>
      </c>
    </row>
    <row r="122" spans="1:25" ht="18.75" customHeight="1" thickBot="1">
      <c r="A122" s="160">
        <f t="shared" si="2"/>
        <v>37</v>
      </c>
      <c r="B122" s="156">
        <f t="shared" si="3"/>
        <v>37</v>
      </c>
      <c r="C122" s="274"/>
      <c r="D122" s="95"/>
      <c r="E122" s="123"/>
      <c r="F122" s="96"/>
      <c r="G122" s="96">
        <v>2</v>
      </c>
      <c r="H122" s="96"/>
      <c r="I122" s="96"/>
      <c r="J122" s="96">
        <v>15</v>
      </c>
      <c r="K122" s="96">
        <v>7</v>
      </c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7"/>
      <c r="W122" s="153">
        <f t="shared" si="0"/>
        <v>24</v>
      </c>
      <c r="X122" s="190">
        <v>1</v>
      </c>
      <c r="Y122" s="190">
        <f t="shared" si="1"/>
        <v>24</v>
      </c>
    </row>
    <row r="123" spans="1:25" ht="18.75" customHeight="1">
      <c r="A123" s="160">
        <f t="shared" si="2"/>
        <v>38</v>
      </c>
      <c r="B123" s="156">
        <f t="shared" si="3"/>
        <v>38</v>
      </c>
      <c r="C123" s="273" t="s">
        <v>318</v>
      </c>
      <c r="D123" s="29"/>
      <c r="E123" s="122"/>
      <c r="F123" s="27"/>
      <c r="G123" s="27"/>
      <c r="H123" s="27"/>
      <c r="I123" s="27"/>
      <c r="J123" s="27"/>
      <c r="K123" s="27"/>
      <c r="L123" s="27"/>
      <c r="M123" s="27">
        <v>1</v>
      </c>
      <c r="N123" s="27"/>
      <c r="O123" s="27"/>
      <c r="P123" s="27">
        <v>6</v>
      </c>
      <c r="Q123" s="27"/>
      <c r="R123" s="27"/>
      <c r="S123" s="27"/>
      <c r="T123" s="27">
        <v>13</v>
      </c>
      <c r="U123" s="27"/>
      <c r="V123" s="84">
        <v>4</v>
      </c>
      <c r="W123" s="194">
        <f t="shared" si="0"/>
        <v>24</v>
      </c>
      <c r="X123" s="188">
        <v>1</v>
      </c>
      <c r="Y123" s="188">
        <f t="shared" si="1"/>
        <v>24</v>
      </c>
    </row>
    <row r="124" spans="1:25" ht="18.75" customHeight="1">
      <c r="A124" s="160">
        <f t="shared" si="2"/>
        <v>39</v>
      </c>
      <c r="B124" s="156">
        <f t="shared" si="3"/>
        <v>39</v>
      </c>
      <c r="C124" s="275"/>
      <c r="D124" s="94"/>
      <c r="E124" s="121"/>
      <c r="F124" s="81"/>
      <c r="G124" s="81"/>
      <c r="H124" s="81">
        <v>10</v>
      </c>
      <c r="I124" s="81">
        <v>2</v>
      </c>
      <c r="J124" s="81"/>
      <c r="K124" s="81"/>
      <c r="L124" s="81">
        <v>12</v>
      </c>
      <c r="M124" s="81"/>
      <c r="N124" s="81"/>
      <c r="O124" s="81"/>
      <c r="P124" s="81"/>
      <c r="Q124" s="81"/>
      <c r="R124" s="81"/>
      <c r="S124" s="81"/>
      <c r="T124" s="81"/>
      <c r="U124" s="81"/>
      <c r="V124" s="88"/>
      <c r="W124" s="195">
        <f t="shared" si="0"/>
        <v>24</v>
      </c>
      <c r="X124" s="189">
        <v>1</v>
      </c>
      <c r="Y124" s="189">
        <f t="shared" si="1"/>
        <v>24</v>
      </c>
    </row>
    <row r="125" spans="1:25" ht="18.75" customHeight="1">
      <c r="A125" s="160">
        <f t="shared" si="2"/>
        <v>40</v>
      </c>
      <c r="B125" s="156">
        <f t="shared" si="3"/>
        <v>40</v>
      </c>
      <c r="C125" s="275"/>
      <c r="D125" s="94"/>
      <c r="E125" s="121"/>
      <c r="F125" s="81"/>
      <c r="G125" s="81"/>
      <c r="H125" s="81"/>
      <c r="I125" s="81"/>
      <c r="J125" s="81">
        <v>6</v>
      </c>
      <c r="K125" s="81"/>
      <c r="L125" s="81">
        <v>9</v>
      </c>
      <c r="M125" s="81">
        <v>9</v>
      </c>
      <c r="N125" s="81"/>
      <c r="O125" s="81"/>
      <c r="P125" s="81"/>
      <c r="Q125" s="81"/>
      <c r="R125" s="81"/>
      <c r="S125" s="81"/>
      <c r="T125" s="81"/>
      <c r="U125" s="81"/>
      <c r="V125" s="88"/>
      <c r="W125" s="195">
        <f t="shared" si="0"/>
        <v>24</v>
      </c>
      <c r="X125" s="189">
        <v>1</v>
      </c>
      <c r="Y125" s="189">
        <f t="shared" si="1"/>
        <v>24</v>
      </c>
    </row>
    <row r="126" spans="1:25" ht="18.75" customHeight="1">
      <c r="A126" s="160">
        <f t="shared" si="2"/>
        <v>41</v>
      </c>
      <c r="B126" s="156">
        <f t="shared" si="3"/>
        <v>41</v>
      </c>
      <c r="C126" s="275"/>
      <c r="D126" s="94"/>
      <c r="E126" s="121"/>
      <c r="F126" s="81"/>
      <c r="G126" s="81"/>
      <c r="H126" s="81"/>
      <c r="I126" s="81"/>
      <c r="J126" s="81">
        <v>3</v>
      </c>
      <c r="K126" s="81"/>
      <c r="L126" s="81"/>
      <c r="M126" s="81">
        <v>5</v>
      </c>
      <c r="N126" s="81">
        <v>8</v>
      </c>
      <c r="O126" s="81"/>
      <c r="P126" s="81"/>
      <c r="Q126" s="81"/>
      <c r="R126" s="81">
        <v>8</v>
      </c>
      <c r="S126" s="81"/>
      <c r="T126" s="81"/>
      <c r="U126" s="81"/>
      <c r="V126" s="88"/>
      <c r="W126" s="195">
        <f t="shared" si="0"/>
        <v>24</v>
      </c>
      <c r="X126" s="189">
        <v>1</v>
      </c>
      <c r="Y126" s="189">
        <f t="shared" si="1"/>
        <v>24</v>
      </c>
    </row>
    <row r="127" spans="1:25" ht="18.75" customHeight="1" thickBot="1">
      <c r="A127" s="160">
        <f t="shared" si="2"/>
        <v>42</v>
      </c>
      <c r="B127" s="156">
        <f t="shared" si="3"/>
        <v>42</v>
      </c>
      <c r="C127" s="274"/>
      <c r="D127" s="95"/>
      <c r="E127" s="123"/>
      <c r="F127" s="96"/>
      <c r="G127" s="96"/>
      <c r="H127" s="96"/>
      <c r="I127" s="96">
        <v>1</v>
      </c>
      <c r="J127" s="96">
        <v>5</v>
      </c>
      <c r="K127" s="96">
        <v>7</v>
      </c>
      <c r="L127" s="96">
        <v>11</v>
      </c>
      <c r="M127" s="96"/>
      <c r="N127" s="96"/>
      <c r="O127" s="96"/>
      <c r="P127" s="96"/>
      <c r="Q127" s="96"/>
      <c r="R127" s="96"/>
      <c r="S127" s="96"/>
      <c r="T127" s="96"/>
      <c r="U127" s="96"/>
      <c r="V127" s="97"/>
      <c r="W127" s="153">
        <f t="shared" si="0"/>
        <v>24</v>
      </c>
      <c r="X127" s="190">
        <v>1</v>
      </c>
      <c r="Y127" s="190">
        <f t="shared" si="1"/>
        <v>24</v>
      </c>
    </row>
    <row r="128" spans="1:25" ht="18.75" customHeight="1">
      <c r="A128" s="160">
        <f t="shared" si="2"/>
        <v>43</v>
      </c>
      <c r="B128" s="156">
        <f t="shared" si="3"/>
        <v>43</v>
      </c>
      <c r="C128" s="273" t="s">
        <v>319</v>
      </c>
      <c r="D128" s="29"/>
      <c r="E128" s="122"/>
      <c r="F128" s="27"/>
      <c r="G128" s="27"/>
      <c r="H128" s="27"/>
      <c r="I128" s="27">
        <v>8</v>
      </c>
      <c r="J128" s="27"/>
      <c r="K128" s="27"/>
      <c r="L128" s="27"/>
      <c r="M128" s="27"/>
      <c r="N128" s="27"/>
      <c r="O128" s="27"/>
      <c r="P128" s="27"/>
      <c r="Q128" s="27"/>
      <c r="R128" s="27">
        <v>12</v>
      </c>
      <c r="S128" s="27"/>
      <c r="T128" s="27">
        <v>4</v>
      </c>
      <c r="U128" s="27"/>
      <c r="V128" s="84"/>
      <c r="W128" s="194">
        <f t="shared" si="0"/>
        <v>24</v>
      </c>
      <c r="X128" s="188">
        <v>1</v>
      </c>
      <c r="Y128" s="188">
        <f t="shared" si="1"/>
        <v>24</v>
      </c>
    </row>
    <row r="129" spans="1:25" ht="18.75" customHeight="1">
      <c r="A129" s="160">
        <f t="shared" si="2"/>
        <v>44</v>
      </c>
      <c r="B129" s="156">
        <f t="shared" si="3"/>
        <v>44</v>
      </c>
      <c r="C129" s="275"/>
      <c r="D129" s="94"/>
      <c r="E129" s="121"/>
      <c r="F129" s="81"/>
      <c r="G129" s="81"/>
      <c r="H129" s="81"/>
      <c r="I129" s="81"/>
      <c r="J129" s="81"/>
      <c r="K129" s="81">
        <v>4</v>
      </c>
      <c r="L129" s="81"/>
      <c r="M129" s="81">
        <v>12</v>
      </c>
      <c r="N129" s="81">
        <v>8</v>
      </c>
      <c r="O129" s="81"/>
      <c r="P129" s="81"/>
      <c r="Q129" s="81"/>
      <c r="R129" s="81"/>
      <c r="S129" s="81"/>
      <c r="T129" s="81"/>
      <c r="U129" s="81"/>
      <c r="V129" s="88"/>
      <c r="W129" s="195">
        <f t="shared" si="0"/>
        <v>24</v>
      </c>
      <c r="X129" s="189">
        <v>1</v>
      </c>
      <c r="Y129" s="189">
        <f t="shared" si="1"/>
        <v>24</v>
      </c>
    </row>
    <row r="130" spans="1:25" ht="18.75" customHeight="1">
      <c r="A130" s="160">
        <f t="shared" si="2"/>
        <v>45</v>
      </c>
      <c r="B130" s="156">
        <f t="shared" si="3"/>
        <v>45</v>
      </c>
      <c r="C130" s="275"/>
      <c r="D130" s="94"/>
      <c r="E130" s="121"/>
      <c r="F130" s="81"/>
      <c r="G130" s="81"/>
      <c r="H130" s="81">
        <v>4</v>
      </c>
      <c r="I130" s="81"/>
      <c r="J130" s="81"/>
      <c r="K130" s="81"/>
      <c r="L130" s="81"/>
      <c r="M130" s="81"/>
      <c r="N130" s="81"/>
      <c r="O130" s="81"/>
      <c r="P130" s="81"/>
      <c r="Q130" s="81"/>
      <c r="R130" s="81">
        <v>10</v>
      </c>
      <c r="S130" s="81"/>
      <c r="T130" s="81">
        <v>3</v>
      </c>
      <c r="U130" s="81"/>
      <c r="V130" s="88">
        <v>7</v>
      </c>
      <c r="W130" s="195">
        <f t="shared" si="0"/>
        <v>24</v>
      </c>
      <c r="X130" s="189">
        <v>1</v>
      </c>
      <c r="Y130" s="189">
        <f t="shared" si="1"/>
        <v>24</v>
      </c>
    </row>
    <row r="131" spans="1:25" ht="18.75" customHeight="1">
      <c r="A131" s="160">
        <f t="shared" si="2"/>
        <v>46</v>
      </c>
      <c r="B131" s="156">
        <f t="shared" si="3"/>
        <v>46</v>
      </c>
      <c r="C131" s="275"/>
      <c r="D131" s="94"/>
      <c r="E131" s="121"/>
      <c r="F131" s="81"/>
      <c r="G131" s="81"/>
      <c r="H131" s="81"/>
      <c r="I131" s="81"/>
      <c r="J131" s="81"/>
      <c r="K131" s="81"/>
      <c r="L131" s="81">
        <v>20</v>
      </c>
      <c r="M131" s="81"/>
      <c r="N131" s="81"/>
      <c r="O131" s="81"/>
      <c r="P131" s="81"/>
      <c r="Q131" s="81"/>
      <c r="R131" s="81"/>
      <c r="S131" s="81"/>
      <c r="T131" s="81"/>
      <c r="U131" s="81"/>
      <c r="V131" s="88">
        <v>4</v>
      </c>
      <c r="W131" s="195">
        <f t="shared" si="0"/>
        <v>24</v>
      </c>
      <c r="X131" s="189">
        <v>1</v>
      </c>
      <c r="Y131" s="189">
        <f t="shared" si="1"/>
        <v>24</v>
      </c>
    </row>
    <row r="132" spans="1:25" ht="18.75" customHeight="1">
      <c r="A132" s="160">
        <f t="shared" si="2"/>
        <v>47</v>
      </c>
      <c r="B132" s="156">
        <f t="shared" si="3"/>
        <v>47</v>
      </c>
      <c r="C132" s="275"/>
      <c r="D132" s="94"/>
      <c r="E132" s="121"/>
      <c r="F132" s="81"/>
      <c r="G132" s="81"/>
      <c r="H132" s="81"/>
      <c r="I132" s="81"/>
      <c r="J132" s="81">
        <v>7</v>
      </c>
      <c r="K132" s="81"/>
      <c r="L132" s="81"/>
      <c r="M132" s="81"/>
      <c r="N132" s="81"/>
      <c r="O132" s="81"/>
      <c r="P132" s="81">
        <v>17</v>
      </c>
      <c r="Q132" s="81"/>
      <c r="R132" s="81"/>
      <c r="S132" s="81"/>
      <c r="T132" s="81"/>
      <c r="U132" s="81"/>
      <c r="V132" s="88"/>
      <c r="W132" s="195">
        <f t="shared" si="0"/>
        <v>24</v>
      </c>
      <c r="X132" s="189">
        <v>1</v>
      </c>
      <c r="Y132" s="189">
        <f t="shared" si="1"/>
        <v>24</v>
      </c>
    </row>
    <row r="133" spans="1:25" ht="18.75" customHeight="1">
      <c r="A133" s="160">
        <f t="shared" si="2"/>
        <v>48</v>
      </c>
      <c r="B133" s="156">
        <f t="shared" si="3"/>
        <v>48</v>
      </c>
      <c r="C133" s="275"/>
      <c r="D133" s="94"/>
      <c r="E133" s="121"/>
      <c r="F133" s="81"/>
      <c r="G133" s="81"/>
      <c r="H133" s="81">
        <v>14</v>
      </c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>
        <v>10</v>
      </c>
      <c r="U133" s="81"/>
      <c r="V133" s="88"/>
      <c r="W133" s="195">
        <f t="shared" si="0"/>
        <v>24</v>
      </c>
      <c r="X133" s="189">
        <v>1</v>
      </c>
      <c r="Y133" s="189">
        <f t="shared" si="1"/>
        <v>24</v>
      </c>
    </row>
    <row r="134" spans="1:25" ht="18.75" customHeight="1">
      <c r="A134" s="160">
        <f t="shared" si="2"/>
        <v>49</v>
      </c>
      <c r="B134" s="156">
        <f t="shared" si="3"/>
        <v>49</v>
      </c>
      <c r="C134" s="275"/>
      <c r="D134" s="94"/>
      <c r="E134" s="121"/>
      <c r="F134" s="81"/>
      <c r="G134" s="81"/>
      <c r="H134" s="81"/>
      <c r="I134" s="81"/>
      <c r="J134" s="81"/>
      <c r="K134" s="81">
        <v>14</v>
      </c>
      <c r="L134" s="81"/>
      <c r="M134" s="81">
        <v>10</v>
      </c>
      <c r="N134" s="81"/>
      <c r="O134" s="81"/>
      <c r="P134" s="81"/>
      <c r="Q134" s="81"/>
      <c r="R134" s="81"/>
      <c r="S134" s="81"/>
      <c r="T134" s="81"/>
      <c r="U134" s="81"/>
      <c r="V134" s="88"/>
      <c r="W134" s="195">
        <f t="shared" si="0"/>
        <v>24</v>
      </c>
      <c r="X134" s="189">
        <v>1</v>
      </c>
      <c r="Y134" s="189">
        <f t="shared" si="1"/>
        <v>24</v>
      </c>
    </row>
    <row r="135" spans="1:25" ht="18.75" customHeight="1">
      <c r="A135" s="160">
        <f t="shared" si="2"/>
        <v>50</v>
      </c>
      <c r="B135" s="156">
        <f t="shared" si="3"/>
        <v>50</v>
      </c>
      <c r="C135" s="275"/>
      <c r="D135" s="94"/>
      <c r="E135" s="121"/>
      <c r="F135" s="81"/>
      <c r="G135" s="81">
        <v>2</v>
      </c>
      <c r="H135" s="81"/>
      <c r="I135" s="81"/>
      <c r="J135" s="81"/>
      <c r="K135" s="81"/>
      <c r="L135" s="81">
        <v>22</v>
      </c>
      <c r="M135" s="81"/>
      <c r="N135" s="81"/>
      <c r="O135" s="81"/>
      <c r="P135" s="81"/>
      <c r="Q135" s="81"/>
      <c r="R135" s="81"/>
      <c r="S135" s="81"/>
      <c r="T135" s="81"/>
      <c r="U135" s="81"/>
      <c r="V135" s="88"/>
      <c r="W135" s="195">
        <f t="shared" si="0"/>
        <v>24</v>
      </c>
      <c r="X135" s="189">
        <v>1</v>
      </c>
      <c r="Y135" s="189">
        <f t="shared" si="1"/>
        <v>24</v>
      </c>
    </row>
    <row r="136" spans="1:25" ht="18.75" customHeight="1" thickBot="1">
      <c r="A136" s="160">
        <f t="shared" si="2"/>
        <v>51</v>
      </c>
      <c r="B136" s="156">
        <f t="shared" si="3"/>
        <v>51</v>
      </c>
      <c r="C136" s="274"/>
      <c r="D136" s="95"/>
      <c r="E136" s="123"/>
      <c r="F136" s="96"/>
      <c r="G136" s="96"/>
      <c r="H136" s="96">
        <v>6</v>
      </c>
      <c r="I136" s="96"/>
      <c r="J136" s="96"/>
      <c r="K136" s="96"/>
      <c r="L136" s="96"/>
      <c r="M136" s="96"/>
      <c r="N136" s="96">
        <v>12</v>
      </c>
      <c r="O136" s="96"/>
      <c r="P136" s="96">
        <v>6</v>
      </c>
      <c r="Q136" s="96"/>
      <c r="R136" s="96"/>
      <c r="S136" s="96"/>
      <c r="T136" s="96"/>
      <c r="U136" s="96"/>
      <c r="V136" s="97"/>
      <c r="W136" s="153">
        <f t="shared" si="0"/>
        <v>24</v>
      </c>
      <c r="X136" s="190">
        <v>1</v>
      </c>
      <c r="Y136" s="190">
        <f t="shared" si="1"/>
        <v>24</v>
      </c>
    </row>
    <row r="137" spans="1:25" ht="18.75" customHeight="1">
      <c r="A137" s="160">
        <f t="shared" si="2"/>
        <v>52</v>
      </c>
      <c r="B137" s="156">
        <f t="shared" si="3"/>
        <v>52</v>
      </c>
      <c r="C137" s="276" t="s">
        <v>287</v>
      </c>
      <c r="D137" s="29"/>
      <c r="E137" s="122"/>
      <c r="F137" s="27"/>
      <c r="G137" s="27"/>
      <c r="H137" s="27"/>
      <c r="I137" s="27"/>
      <c r="J137" s="27"/>
      <c r="K137" s="27"/>
      <c r="L137" s="27">
        <v>16</v>
      </c>
      <c r="M137" s="27"/>
      <c r="N137" s="27"/>
      <c r="O137" s="27"/>
      <c r="P137" s="27"/>
      <c r="Q137" s="27"/>
      <c r="R137" s="27">
        <v>8</v>
      </c>
      <c r="S137" s="27"/>
      <c r="T137" s="27"/>
      <c r="U137" s="27"/>
      <c r="V137" s="55"/>
      <c r="W137" s="194">
        <f t="shared" si="0"/>
        <v>24</v>
      </c>
      <c r="X137" s="188">
        <v>1</v>
      </c>
      <c r="Y137" s="196">
        <f t="shared" si="1"/>
        <v>24</v>
      </c>
    </row>
    <row r="138" spans="1:25" ht="18.75" customHeight="1">
      <c r="A138" s="160">
        <f t="shared" si="2"/>
        <v>53</v>
      </c>
      <c r="B138" s="156">
        <f t="shared" si="3"/>
        <v>53</v>
      </c>
      <c r="C138" s="277"/>
      <c r="D138" s="94"/>
      <c r="E138" s="121"/>
      <c r="F138" s="81"/>
      <c r="G138" s="81">
        <v>9</v>
      </c>
      <c r="H138" s="81"/>
      <c r="I138" s="81"/>
      <c r="J138" s="81"/>
      <c r="K138" s="81"/>
      <c r="L138" s="81">
        <v>18</v>
      </c>
      <c r="M138" s="81">
        <v>4</v>
      </c>
      <c r="N138" s="81"/>
      <c r="O138" s="81"/>
      <c r="P138" s="81"/>
      <c r="Q138" s="81"/>
      <c r="R138" s="81"/>
      <c r="S138" s="81"/>
      <c r="T138" s="81"/>
      <c r="U138" s="81"/>
      <c r="V138" s="137"/>
      <c r="W138" s="195">
        <f t="shared" si="0"/>
        <v>31</v>
      </c>
      <c r="X138" s="189">
        <v>1</v>
      </c>
      <c r="Y138" s="197">
        <f t="shared" si="1"/>
        <v>31</v>
      </c>
    </row>
    <row r="139" spans="1:25" ht="18.75" customHeight="1">
      <c r="A139" s="160">
        <f t="shared" si="2"/>
        <v>54</v>
      </c>
      <c r="B139" s="156">
        <f t="shared" si="3"/>
        <v>54</v>
      </c>
      <c r="C139" s="277"/>
      <c r="D139" s="94"/>
      <c r="E139" s="121"/>
      <c r="F139" s="81"/>
      <c r="G139" s="81"/>
      <c r="H139" s="81"/>
      <c r="I139" s="81"/>
      <c r="J139" s="81"/>
      <c r="K139" s="81"/>
      <c r="L139" s="81">
        <v>8</v>
      </c>
      <c r="M139" s="81"/>
      <c r="N139" s="81"/>
      <c r="O139" s="81"/>
      <c r="P139" s="81"/>
      <c r="Q139" s="81"/>
      <c r="R139" s="81"/>
      <c r="S139" s="81"/>
      <c r="T139" s="81"/>
      <c r="U139" s="81"/>
      <c r="V139" s="137">
        <v>16</v>
      </c>
      <c r="W139" s="195">
        <f t="shared" si="0"/>
        <v>24</v>
      </c>
      <c r="X139" s="189">
        <v>1</v>
      </c>
      <c r="Y139" s="197">
        <f t="shared" si="1"/>
        <v>24</v>
      </c>
    </row>
    <row r="140" spans="1:25" ht="18.75" customHeight="1">
      <c r="A140" s="160">
        <f t="shared" si="2"/>
        <v>55</v>
      </c>
      <c r="B140" s="156">
        <f t="shared" si="3"/>
        <v>55</v>
      </c>
      <c r="C140" s="277"/>
      <c r="D140" s="94"/>
      <c r="E140" s="12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>
        <v>22</v>
      </c>
      <c r="Q140" s="81"/>
      <c r="R140" s="81">
        <v>2</v>
      </c>
      <c r="S140" s="81"/>
      <c r="T140" s="81"/>
      <c r="U140" s="81"/>
      <c r="V140" s="137"/>
      <c r="W140" s="195">
        <f t="shared" si="0"/>
        <v>24</v>
      </c>
      <c r="X140" s="189">
        <v>1</v>
      </c>
      <c r="Y140" s="197">
        <f t="shared" si="1"/>
        <v>24</v>
      </c>
    </row>
    <row r="141" spans="1:25" ht="18.75" customHeight="1">
      <c r="A141" s="160">
        <f t="shared" si="2"/>
        <v>56</v>
      </c>
      <c r="B141" s="156">
        <f t="shared" si="3"/>
        <v>56</v>
      </c>
      <c r="C141" s="277"/>
      <c r="D141" s="94"/>
      <c r="E141" s="121"/>
      <c r="F141" s="81"/>
      <c r="G141" s="81"/>
      <c r="H141" s="81">
        <v>12</v>
      </c>
      <c r="I141" s="81">
        <v>9</v>
      </c>
      <c r="J141" s="81">
        <v>3</v>
      </c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137"/>
      <c r="W141" s="195">
        <f t="shared" si="0"/>
        <v>24</v>
      </c>
      <c r="X141" s="189">
        <v>1</v>
      </c>
      <c r="Y141" s="197">
        <f t="shared" si="1"/>
        <v>24</v>
      </c>
    </row>
    <row r="142" spans="1:25" ht="18.75" customHeight="1">
      <c r="A142" s="160">
        <f t="shared" si="2"/>
        <v>57</v>
      </c>
      <c r="B142" s="156">
        <f t="shared" si="3"/>
        <v>57</v>
      </c>
      <c r="C142" s="277"/>
      <c r="D142" s="94"/>
      <c r="E142" s="121"/>
      <c r="F142" s="81"/>
      <c r="G142" s="81"/>
      <c r="H142" s="81">
        <v>14</v>
      </c>
      <c r="I142" s="81">
        <v>10</v>
      </c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137"/>
      <c r="W142" s="195">
        <f t="shared" si="0"/>
        <v>24</v>
      </c>
      <c r="X142" s="189">
        <v>1</v>
      </c>
      <c r="Y142" s="197">
        <f t="shared" si="1"/>
        <v>24</v>
      </c>
    </row>
    <row r="143" spans="1:25" ht="18.75" customHeight="1">
      <c r="A143" s="160">
        <f t="shared" si="2"/>
        <v>58</v>
      </c>
      <c r="B143" s="156">
        <f t="shared" si="3"/>
        <v>58</v>
      </c>
      <c r="C143" s="277"/>
      <c r="D143" s="94"/>
      <c r="E143" s="12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>
        <v>6</v>
      </c>
      <c r="S143" s="81"/>
      <c r="T143" s="81">
        <v>13</v>
      </c>
      <c r="U143" s="81"/>
      <c r="V143" s="137">
        <v>5</v>
      </c>
      <c r="W143" s="195">
        <f t="shared" si="0"/>
        <v>24</v>
      </c>
      <c r="X143" s="189">
        <v>1</v>
      </c>
      <c r="Y143" s="197">
        <f t="shared" si="1"/>
        <v>24</v>
      </c>
    </row>
    <row r="144" spans="1:25" ht="18.75" customHeight="1">
      <c r="A144" s="160">
        <f t="shared" si="2"/>
        <v>59</v>
      </c>
      <c r="B144" s="156">
        <f t="shared" si="3"/>
        <v>59</v>
      </c>
      <c r="C144" s="277"/>
      <c r="D144" s="94"/>
      <c r="E144" s="121"/>
      <c r="F144" s="81"/>
      <c r="G144" s="81">
        <v>6</v>
      </c>
      <c r="H144" s="81"/>
      <c r="I144" s="81"/>
      <c r="J144" s="81"/>
      <c r="K144" s="81"/>
      <c r="L144" s="81"/>
      <c r="M144" s="81"/>
      <c r="N144" s="81">
        <v>18</v>
      </c>
      <c r="O144" s="81"/>
      <c r="P144" s="81"/>
      <c r="Q144" s="81"/>
      <c r="R144" s="81"/>
      <c r="S144" s="81"/>
      <c r="T144" s="81"/>
      <c r="U144" s="81"/>
      <c r="V144" s="137"/>
      <c r="W144" s="195">
        <f t="shared" si="0"/>
        <v>24</v>
      </c>
      <c r="X144" s="189">
        <v>1</v>
      </c>
      <c r="Y144" s="197">
        <f t="shared" si="1"/>
        <v>24</v>
      </c>
    </row>
    <row r="145" spans="1:25" ht="18.75" customHeight="1">
      <c r="A145" s="160">
        <f t="shared" si="2"/>
        <v>60</v>
      </c>
      <c r="B145" s="156">
        <f t="shared" si="3"/>
        <v>60</v>
      </c>
      <c r="C145" s="277"/>
      <c r="D145" s="94"/>
      <c r="E145" s="121"/>
      <c r="F145" s="81"/>
      <c r="G145" s="81"/>
      <c r="H145" s="81"/>
      <c r="I145" s="81"/>
      <c r="J145" s="81"/>
      <c r="K145" s="81">
        <v>20</v>
      </c>
      <c r="L145" s="81"/>
      <c r="M145" s="81">
        <v>4</v>
      </c>
      <c r="N145" s="81"/>
      <c r="O145" s="81"/>
      <c r="P145" s="81"/>
      <c r="Q145" s="81"/>
      <c r="R145" s="81"/>
      <c r="S145" s="81"/>
      <c r="T145" s="81"/>
      <c r="U145" s="81"/>
      <c r="V145" s="137"/>
      <c r="W145" s="195">
        <f t="shared" si="0"/>
        <v>24</v>
      </c>
      <c r="X145" s="189">
        <v>1</v>
      </c>
      <c r="Y145" s="197">
        <f t="shared" si="1"/>
        <v>24</v>
      </c>
    </row>
    <row r="146" spans="1:25" ht="18.75" customHeight="1">
      <c r="A146" s="160">
        <f t="shared" si="2"/>
        <v>61</v>
      </c>
      <c r="B146" s="156">
        <f t="shared" si="3"/>
        <v>61</v>
      </c>
      <c r="C146" s="277"/>
      <c r="D146" s="94"/>
      <c r="E146" s="121"/>
      <c r="F146" s="81"/>
      <c r="G146" s="81"/>
      <c r="H146" s="81"/>
      <c r="I146" s="81"/>
      <c r="J146" s="81">
        <v>14</v>
      </c>
      <c r="K146" s="81">
        <v>10</v>
      </c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137"/>
      <c r="W146" s="195">
        <f t="shared" si="0"/>
        <v>24</v>
      </c>
      <c r="X146" s="189">
        <v>1</v>
      </c>
      <c r="Y146" s="197">
        <f t="shared" si="1"/>
        <v>24</v>
      </c>
    </row>
    <row r="147" spans="1:25" ht="18.75" customHeight="1">
      <c r="A147" s="160">
        <f t="shared" si="2"/>
        <v>62</v>
      </c>
      <c r="B147" s="156">
        <f t="shared" si="3"/>
        <v>62</v>
      </c>
      <c r="C147" s="277"/>
      <c r="D147" s="94"/>
      <c r="E147" s="121"/>
      <c r="F147" s="81"/>
      <c r="G147" s="81">
        <v>5</v>
      </c>
      <c r="H147" s="81"/>
      <c r="I147" s="81"/>
      <c r="J147" s="81"/>
      <c r="K147" s="81"/>
      <c r="L147" s="81"/>
      <c r="M147" s="81">
        <v>16</v>
      </c>
      <c r="N147" s="81">
        <v>1</v>
      </c>
      <c r="O147" s="81"/>
      <c r="P147" s="81"/>
      <c r="Q147" s="81"/>
      <c r="R147" s="81"/>
      <c r="S147" s="81"/>
      <c r="T147" s="81">
        <v>2</v>
      </c>
      <c r="U147" s="81"/>
      <c r="V147" s="137"/>
      <c r="W147" s="195">
        <f t="shared" si="0"/>
        <v>24</v>
      </c>
      <c r="X147" s="189">
        <v>1</v>
      </c>
      <c r="Y147" s="197">
        <f t="shared" si="1"/>
        <v>24</v>
      </c>
    </row>
    <row r="148" spans="1:25" ht="18.75" customHeight="1">
      <c r="A148" s="160">
        <f t="shared" si="2"/>
        <v>63</v>
      </c>
      <c r="B148" s="156">
        <f t="shared" si="3"/>
        <v>63</v>
      </c>
      <c r="C148" s="277"/>
      <c r="D148" s="94"/>
      <c r="E148" s="121"/>
      <c r="F148" s="81"/>
      <c r="G148" s="81"/>
      <c r="H148" s="81"/>
      <c r="I148" s="81"/>
      <c r="J148" s="81">
        <v>4</v>
      </c>
      <c r="K148" s="81">
        <v>2</v>
      </c>
      <c r="L148" s="81"/>
      <c r="M148" s="81"/>
      <c r="N148" s="81"/>
      <c r="O148" s="81"/>
      <c r="P148" s="81">
        <v>18</v>
      </c>
      <c r="Q148" s="81"/>
      <c r="R148" s="81"/>
      <c r="S148" s="81"/>
      <c r="T148" s="81"/>
      <c r="U148" s="81"/>
      <c r="V148" s="137"/>
      <c r="W148" s="195">
        <f t="shared" si="0"/>
        <v>24</v>
      </c>
      <c r="X148" s="189">
        <v>1</v>
      </c>
      <c r="Y148" s="197">
        <f t="shared" si="1"/>
        <v>24</v>
      </c>
    </row>
    <row r="149" spans="1:25" ht="18.75" customHeight="1">
      <c r="A149" s="160">
        <f t="shared" si="2"/>
        <v>64</v>
      </c>
      <c r="B149" s="156">
        <f t="shared" si="3"/>
        <v>68</v>
      </c>
      <c r="C149" s="277"/>
      <c r="D149" s="94"/>
      <c r="E149" s="12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>
        <v>24</v>
      </c>
      <c r="Q149" s="81"/>
      <c r="R149" s="81"/>
      <c r="S149" s="81"/>
      <c r="T149" s="81"/>
      <c r="U149" s="81"/>
      <c r="V149" s="137"/>
      <c r="W149" s="195">
        <f t="shared" si="0"/>
        <v>24</v>
      </c>
      <c r="X149" s="189">
        <v>5</v>
      </c>
      <c r="Y149" s="197">
        <f t="shared" si="1"/>
        <v>120</v>
      </c>
    </row>
    <row r="150" spans="1:25" ht="18.75" customHeight="1">
      <c r="A150" s="160">
        <f t="shared" si="2"/>
        <v>69</v>
      </c>
      <c r="B150" s="156">
        <f t="shared" si="3"/>
        <v>73</v>
      </c>
      <c r="C150" s="277"/>
      <c r="D150" s="94"/>
      <c r="E150" s="121"/>
      <c r="F150" s="81"/>
      <c r="G150" s="81"/>
      <c r="H150" s="81"/>
      <c r="I150" s="81"/>
      <c r="J150" s="81"/>
      <c r="K150" s="81"/>
      <c r="L150" s="81"/>
      <c r="M150" s="81"/>
      <c r="N150" s="81">
        <v>24</v>
      </c>
      <c r="O150" s="81"/>
      <c r="P150" s="81"/>
      <c r="Q150" s="81"/>
      <c r="R150" s="81"/>
      <c r="S150" s="81"/>
      <c r="T150" s="81"/>
      <c r="U150" s="81"/>
      <c r="V150" s="137"/>
      <c r="W150" s="195">
        <f t="shared" ref="W150:W191" si="4">SUM(D150:V150)</f>
        <v>24</v>
      </c>
      <c r="X150" s="189">
        <v>5</v>
      </c>
      <c r="Y150" s="197">
        <f t="shared" si="1"/>
        <v>120</v>
      </c>
    </row>
    <row r="151" spans="1:25" ht="18.75" customHeight="1">
      <c r="A151" s="160">
        <f t="shared" si="2"/>
        <v>74</v>
      </c>
      <c r="B151" s="156">
        <f t="shared" si="3"/>
        <v>78</v>
      </c>
      <c r="C151" s="277"/>
      <c r="D151" s="94"/>
      <c r="E151" s="121"/>
      <c r="F151" s="81"/>
      <c r="G151" s="81"/>
      <c r="H151" s="81"/>
      <c r="I151" s="81"/>
      <c r="J151" s="81"/>
      <c r="K151" s="81"/>
      <c r="L151" s="81"/>
      <c r="M151" s="81">
        <v>24</v>
      </c>
      <c r="N151" s="81"/>
      <c r="O151" s="81"/>
      <c r="P151" s="81"/>
      <c r="Q151" s="81"/>
      <c r="R151" s="81"/>
      <c r="S151" s="81"/>
      <c r="T151" s="81"/>
      <c r="U151" s="81"/>
      <c r="V151" s="137"/>
      <c r="W151" s="195">
        <f t="shared" si="4"/>
        <v>24</v>
      </c>
      <c r="X151" s="189">
        <v>5</v>
      </c>
      <c r="Y151" s="197">
        <f t="shared" si="1"/>
        <v>120</v>
      </c>
    </row>
    <row r="152" spans="1:25" ht="18.75" customHeight="1">
      <c r="A152" s="160">
        <f t="shared" ref="A152:A193" si="5">B151+1</f>
        <v>79</v>
      </c>
      <c r="B152" s="156">
        <f t="shared" ref="B152:B193" si="6">B151+X152</f>
        <v>81</v>
      </c>
      <c r="C152" s="277"/>
      <c r="D152" s="94"/>
      <c r="E152" s="121"/>
      <c r="F152" s="81"/>
      <c r="G152" s="81"/>
      <c r="H152" s="81">
        <v>24</v>
      </c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137"/>
      <c r="W152" s="195">
        <f t="shared" si="4"/>
        <v>24</v>
      </c>
      <c r="X152" s="189">
        <v>3</v>
      </c>
      <c r="Y152" s="197">
        <f t="shared" si="1"/>
        <v>72</v>
      </c>
    </row>
    <row r="153" spans="1:25" ht="18.75" customHeight="1">
      <c r="A153" s="160">
        <f t="shared" si="5"/>
        <v>82</v>
      </c>
      <c r="B153" s="156">
        <f t="shared" si="6"/>
        <v>86</v>
      </c>
      <c r="C153" s="277"/>
      <c r="D153" s="94"/>
      <c r="E153" s="121"/>
      <c r="F153" s="81"/>
      <c r="G153" s="81"/>
      <c r="H153" s="81"/>
      <c r="I153" s="81"/>
      <c r="J153" s="81"/>
      <c r="K153" s="81"/>
      <c r="L153" s="81">
        <v>24</v>
      </c>
      <c r="M153" s="81"/>
      <c r="N153" s="81"/>
      <c r="O153" s="81"/>
      <c r="P153" s="81"/>
      <c r="Q153" s="81"/>
      <c r="R153" s="81"/>
      <c r="S153" s="81"/>
      <c r="T153" s="81"/>
      <c r="U153" s="81"/>
      <c r="V153" s="137"/>
      <c r="W153" s="195">
        <f t="shared" si="4"/>
        <v>24</v>
      </c>
      <c r="X153" s="189">
        <v>5</v>
      </c>
      <c r="Y153" s="197">
        <f t="shared" si="1"/>
        <v>120</v>
      </c>
    </row>
    <row r="154" spans="1:25" ht="18.75" customHeight="1">
      <c r="A154" s="160">
        <f t="shared" si="5"/>
        <v>87</v>
      </c>
      <c r="B154" s="156">
        <f t="shared" si="6"/>
        <v>92</v>
      </c>
      <c r="C154" s="277"/>
      <c r="D154" s="94"/>
      <c r="E154" s="121"/>
      <c r="F154" s="81"/>
      <c r="G154" s="81"/>
      <c r="H154" s="81"/>
      <c r="I154" s="81"/>
      <c r="J154" s="81"/>
      <c r="K154" s="81">
        <v>24</v>
      </c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137"/>
      <c r="W154" s="195">
        <f t="shared" si="4"/>
        <v>24</v>
      </c>
      <c r="X154" s="189">
        <v>6</v>
      </c>
      <c r="Y154" s="197">
        <f t="shared" si="1"/>
        <v>144</v>
      </c>
    </row>
    <row r="155" spans="1:25" ht="18.75" customHeight="1">
      <c r="A155" s="160">
        <f t="shared" si="5"/>
        <v>93</v>
      </c>
      <c r="B155" s="156">
        <f t="shared" si="6"/>
        <v>94</v>
      </c>
      <c r="C155" s="277"/>
      <c r="D155" s="94"/>
      <c r="E155" s="121"/>
      <c r="F155" s="81"/>
      <c r="G155" s="81"/>
      <c r="H155" s="81"/>
      <c r="I155" s="81">
        <v>24</v>
      </c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137"/>
      <c r="W155" s="195">
        <f t="shared" si="4"/>
        <v>24</v>
      </c>
      <c r="X155" s="189">
        <v>2</v>
      </c>
      <c r="Y155" s="197">
        <f t="shared" si="1"/>
        <v>48</v>
      </c>
    </row>
    <row r="156" spans="1:25" ht="18.75" customHeight="1" thickBot="1">
      <c r="A156" s="160">
        <f t="shared" si="5"/>
        <v>95</v>
      </c>
      <c r="B156" s="156">
        <f t="shared" si="6"/>
        <v>102</v>
      </c>
      <c r="C156" s="278"/>
      <c r="D156" s="95"/>
      <c r="E156" s="123"/>
      <c r="F156" s="96"/>
      <c r="G156" s="96"/>
      <c r="H156" s="96"/>
      <c r="I156" s="96"/>
      <c r="J156" s="96">
        <v>24</v>
      </c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138"/>
      <c r="W156" s="153">
        <f t="shared" si="4"/>
        <v>24</v>
      </c>
      <c r="X156" s="190">
        <v>8</v>
      </c>
      <c r="Y156" s="198">
        <f t="shared" si="1"/>
        <v>192</v>
      </c>
    </row>
    <row r="157" spans="1:25" ht="18.75" customHeight="1" thickBot="1">
      <c r="A157" s="160">
        <f t="shared" si="5"/>
        <v>103</v>
      </c>
      <c r="B157" s="156">
        <f t="shared" si="6"/>
        <v>103</v>
      </c>
      <c r="C157" s="276" t="s">
        <v>320</v>
      </c>
      <c r="D157" s="118"/>
      <c r="E157" s="122"/>
      <c r="F157" s="27"/>
      <c r="G157" s="27"/>
      <c r="H157" s="27"/>
      <c r="I157" s="27"/>
      <c r="J157" s="27"/>
      <c r="K157" s="27">
        <v>6</v>
      </c>
      <c r="L157" s="27">
        <v>18</v>
      </c>
      <c r="M157" s="27"/>
      <c r="N157" s="27"/>
      <c r="O157" s="27"/>
      <c r="P157" s="27"/>
      <c r="Q157" s="27"/>
      <c r="R157" s="27"/>
      <c r="S157" s="27"/>
      <c r="T157" s="27"/>
      <c r="U157" s="27"/>
      <c r="V157" s="55"/>
      <c r="W157" s="139">
        <f t="shared" si="4"/>
        <v>24</v>
      </c>
      <c r="X157" s="188">
        <v>1</v>
      </c>
      <c r="Y157" s="199">
        <f t="shared" si="1"/>
        <v>24</v>
      </c>
    </row>
    <row r="158" spans="1:25" ht="18.75" customHeight="1" thickBot="1">
      <c r="A158" s="160">
        <f t="shared" si="5"/>
        <v>104</v>
      </c>
      <c r="B158" s="156">
        <f t="shared" si="6"/>
        <v>104</v>
      </c>
      <c r="C158" s="277"/>
      <c r="D158" s="119"/>
      <c r="E158" s="121"/>
      <c r="F158" s="81"/>
      <c r="G158" s="81"/>
      <c r="H158" s="81"/>
      <c r="I158" s="81"/>
      <c r="J158" s="81"/>
      <c r="K158" s="81"/>
      <c r="L158" s="81"/>
      <c r="M158" s="81">
        <v>2</v>
      </c>
      <c r="N158" s="81"/>
      <c r="O158" s="81">
        <v>10</v>
      </c>
      <c r="P158" s="81">
        <v>12</v>
      </c>
      <c r="Q158" s="81"/>
      <c r="R158" s="81"/>
      <c r="S158" s="81"/>
      <c r="T158" s="81"/>
      <c r="U158" s="81"/>
      <c r="V158" s="137"/>
      <c r="W158" s="212">
        <f t="shared" si="4"/>
        <v>24</v>
      </c>
      <c r="X158" s="189">
        <v>1</v>
      </c>
      <c r="Y158" s="198">
        <f t="shared" si="1"/>
        <v>24</v>
      </c>
    </row>
    <row r="159" spans="1:25" ht="18.75" customHeight="1" thickBot="1">
      <c r="A159" s="160">
        <f t="shared" si="5"/>
        <v>105</v>
      </c>
      <c r="B159" s="156">
        <f t="shared" si="6"/>
        <v>105</v>
      </c>
      <c r="C159" s="277"/>
      <c r="D159" s="119"/>
      <c r="E159" s="121"/>
      <c r="F159" s="81"/>
      <c r="G159" s="81"/>
      <c r="H159" s="81"/>
      <c r="I159" s="81">
        <v>4</v>
      </c>
      <c r="J159" s="81"/>
      <c r="K159" s="81">
        <v>2</v>
      </c>
      <c r="L159" s="81"/>
      <c r="M159" s="81"/>
      <c r="N159" s="81">
        <v>18</v>
      </c>
      <c r="O159" s="81"/>
      <c r="P159" s="81"/>
      <c r="Q159" s="81"/>
      <c r="R159" s="81"/>
      <c r="S159" s="81"/>
      <c r="T159" s="81"/>
      <c r="U159" s="81"/>
      <c r="V159" s="137"/>
      <c r="W159" s="153">
        <f t="shared" si="4"/>
        <v>24</v>
      </c>
      <c r="X159" s="189">
        <v>1</v>
      </c>
      <c r="Y159" s="198">
        <f t="shared" si="1"/>
        <v>24</v>
      </c>
    </row>
    <row r="160" spans="1:25" ht="18.75" customHeight="1" thickBot="1">
      <c r="A160" s="160">
        <f t="shared" si="5"/>
        <v>106</v>
      </c>
      <c r="B160" s="156">
        <f t="shared" si="6"/>
        <v>106</v>
      </c>
      <c r="C160" s="277"/>
      <c r="D160" s="119"/>
      <c r="E160" s="121"/>
      <c r="F160" s="81"/>
      <c r="G160" s="81"/>
      <c r="H160" s="81"/>
      <c r="I160" s="81"/>
      <c r="J160" s="81"/>
      <c r="K160" s="81"/>
      <c r="L160" s="81"/>
      <c r="M160" s="81">
        <v>4</v>
      </c>
      <c r="N160" s="81">
        <v>8</v>
      </c>
      <c r="O160" s="81"/>
      <c r="P160" s="81">
        <v>8</v>
      </c>
      <c r="Q160" s="81"/>
      <c r="R160" s="81">
        <v>4</v>
      </c>
      <c r="S160" s="81"/>
      <c r="T160" s="81"/>
      <c r="U160" s="81"/>
      <c r="V160" s="137"/>
      <c r="W160" s="153">
        <f t="shared" si="4"/>
        <v>24</v>
      </c>
      <c r="X160" s="189">
        <v>1</v>
      </c>
      <c r="Y160" s="198">
        <f t="shared" si="1"/>
        <v>24</v>
      </c>
    </row>
    <row r="161" spans="1:26" ht="18.75" customHeight="1" thickBot="1">
      <c r="A161" s="160">
        <f t="shared" si="5"/>
        <v>107</v>
      </c>
      <c r="B161" s="156">
        <f t="shared" si="6"/>
        <v>107</v>
      </c>
      <c r="C161" s="277"/>
      <c r="D161" s="119"/>
      <c r="E161" s="121"/>
      <c r="F161" s="81"/>
      <c r="G161" s="81"/>
      <c r="H161" s="81"/>
      <c r="I161" s="81">
        <v>7</v>
      </c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>
        <v>3</v>
      </c>
      <c r="U161" s="81"/>
      <c r="V161" s="137">
        <v>14</v>
      </c>
      <c r="W161" s="153">
        <f t="shared" si="4"/>
        <v>24</v>
      </c>
      <c r="X161" s="189">
        <v>1</v>
      </c>
      <c r="Y161" s="198">
        <f t="shared" si="1"/>
        <v>24</v>
      </c>
    </row>
    <row r="162" spans="1:26" ht="18.75" customHeight="1" thickBot="1">
      <c r="A162" s="160">
        <f t="shared" si="5"/>
        <v>108</v>
      </c>
      <c r="B162" s="156">
        <f t="shared" si="6"/>
        <v>108</v>
      </c>
      <c r="C162" s="277"/>
      <c r="D162" s="141"/>
      <c r="E162" s="142"/>
      <c r="F162" s="105"/>
      <c r="G162" s="105"/>
      <c r="H162" s="105">
        <v>6</v>
      </c>
      <c r="I162" s="105"/>
      <c r="J162" s="105"/>
      <c r="K162" s="105">
        <v>3</v>
      </c>
      <c r="L162" s="105">
        <v>15</v>
      </c>
      <c r="M162" s="105"/>
      <c r="N162" s="105"/>
      <c r="O162" s="105"/>
      <c r="P162" s="105"/>
      <c r="Q162" s="105"/>
      <c r="R162" s="105"/>
      <c r="S162" s="105"/>
      <c r="T162" s="105"/>
      <c r="U162" s="105"/>
      <c r="V162" s="143"/>
      <c r="W162" s="152">
        <f t="shared" si="4"/>
        <v>24</v>
      </c>
      <c r="X162" s="192">
        <v>1</v>
      </c>
      <c r="Y162" s="213">
        <f t="shared" si="1"/>
        <v>24</v>
      </c>
    </row>
    <row r="163" spans="1:26" ht="18.75" customHeight="1">
      <c r="A163" s="160">
        <f t="shared" si="5"/>
        <v>109</v>
      </c>
      <c r="B163" s="156">
        <f t="shared" si="6"/>
        <v>109</v>
      </c>
      <c r="C163" s="276" t="s">
        <v>141</v>
      </c>
      <c r="D163" s="118"/>
      <c r="E163" s="122"/>
      <c r="F163" s="27"/>
      <c r="G163" s="27"/>
      <c r="H163" s="27">
        <v>4</v>
      </c>
      <c r="I163" s="27">
        <v>2</v>
      </c>
      <c r="J163" s="27">
        <v>3</v>
      </c>
      <c r="K163" s="27">
        <v>2</v>
      </c>
      <c r="L163" s="27">
        <v>3</v>
      </c>
      <c r="M163" s="27"/>
      <c r="N163" s="27">
        <v>4</v>
      </c>
      <c r="O163" s="27"/>
      <c r="P163" s="27">
        <v>1</v>
      </c>
      <c r="Q163" s="27"/>
      <c r="R163" s="27">
        <v>1</v>
      </c>
      <c r="S163" s="27"/>
      <c r="T163" s="27">
        <v>1</v>
      </c>
      <c r="U163" s="27"/>
      <c r="V163" s="27">
        <v>3</v>
      </c>
      <c r="W163" s="202">
        <f t="shared" si="4"/>
        <v>24</v>
      </c>
      <c r="X163" s="165">
        <v>1</v>
      </c>
      <c r="Y163" s="155">
        <f t="shared" si="1"/>
        <v>24</v>
      </c>
    </row>
    <row r="164" spans="1:26" ht="18.75" customHeight="1">
      <c r="A164" s="160">
        <f t="shared" si="5"/>
        <v>110</v>
      </c>
      <c r="B164" s="156">
        <f t="shared" si="6"/>
        <v>110</v>
      </c>
      <c r="C164" s="277"/>
      <c r="D164" s="119"/>
      <c r="E164" s="121"/>
      <c r="F164" s="81"/>
      <c r="G164" s="81">
        <v>2</v>
      </c>
      <c r="H164" s="81">
        <v>1</v>
      </c>
      <c r="I164" s="81"/>
      <c r="J164" s="81">
        <v>11</v>
      </c>
      <c r="K164" s="81">
        <v>7</v>
      </c>
      <c r="L164" s="81"/>
      <c r="M164" s="81">
        <v>3</v>
      </c>
      <c r="N164" s="81"/>
      <c r="O164" s="81"/>
      <c r="P164" s="81"/>
      <c r="Q164" s="81"/>
      <c r="R164" s="81"/>
      <c r="S164" s="81"/>
      <c r="T164" s="81"/>
      <c r="U164" s="81"/>
      <c r="V164" s="81"/>
      <c r="W164" s="170">
        <f t="shared" si="4"/>
        <v>24</v>
      </c>
      <c r="X164" s="166">
        <v>1</v>
      </c>
      <c r="Y164" s="156">
        <f t="shared" si="1"/>
        <v>24</v>
      </c>
    </row>
    <row r="165" spans="1:26" ht="18.75" customHeight="1">
      <c r="A165" s="160">
        <f t="shared" si="5"/>
        <v>111</v>
      </c>
      <c r="B165" s="156">
        <f t="shared" si="6"/>
        <v>111</v>
      </c>
      <c r="C165" s="277"/>
      <c r="D165" s="119"/>
      <c r="E165" s="121"/>
      <c r="F165" s="81"/>
      <c r="G165" s="81"/>
      <c r="H165" s="81"/>
      <c r="I165" s="81"/>
      <c r="J165" s="81"/>
      <c r="K165" s="81">
        <v>24</v>
      </c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170">
        <f t="shared" si="4"/>
        <v>24</v>
      </c>
      <c r="X165" s="166">
        <v>1</v>
      </c>
      <c r="Y165" s="156">
        <f t="shared" si="1"/>
        <v>24</v>
      </c>
    </row>
    <row r="166" spans="1:26" ht="18.75" customHeight="1">
      <c r="A166" s="160">
        <f t="shared" si="5"/>
        <v>112</v>
      </c>
      <c r="B166" s="156">
        <f t="shared" si="6"/>
        <v>112</v>
      </c>
      <c r="C166" s="277"/>
      <c r="D166" s="119"/>
      <c r="E166" s="121"/>
      <c r="F166" s="81"/>
      <c r="G166" s="81"/>
      <c r="H166" s="81"/>
      <c r="I166" s="81"/>
      <c r="J166" s="81"/>
      <c r="K166" s="81">
        <v>6</v>
      </c>
      <c r="L166" s="81">
        <v>5</v>
      </c>
      <c r="M166" s="81">
        <v>9</v>
      </c>
      <c r="N166" s="81">
        <v>4</v>
      </c>
      <c r="O166" s="81"/>
      <c r="P166" s="81"/>
      <c r="Q166" s="81"/>
      <c r="R166" s="81"/>
      <c r="S166" s="81"/>
      <c r="T166" s="81"/>
      <c r="U166" s="81"/>
      <c r="V166" s="81"/>
      <c r="W166" s="170">
        <f t="shared" si="4"/>
        <v>24</v>
      </c>
      <c r="X166" s="166">
        <v>1</v>
      </c>
      <c r="Y166" s="156">
        <f t="shared" si="1"/>
        <v>24</v>
      </c>
    </row>
    <row r="167" spans="1:26" ht="18.75" customHeight="1">
      <c r="A167" s="160">
        <f t="shared" si="5"/>
        <v>113</v>
      </c>
      <c r="B167" s="156">
        <f t="shared" si="6"/>
        <v>113</v>
      </c>
      <c r="C167" s="277"/>
      <c r="D167" s="119"/>
      <c r="E167" s="121"/>
      <c r="F167" s="81"/>
      <c r="G167" s="81"/>
      <c r="H167" s="81"/>
      <c r="I167" s="81"/>
      <c r="J167" s="81">
        <v>3</v>
      </c>
      <c r="K167" s="81"/>
      <c r="L167" s="81">
        <v>6</v>
      </c>
      <c r="M167" s="81"/>
      <c r="N167" s="81">
        <v>7</v>
      </c>
      <c r="O167" s="81"/>
      <c r="P167" s="81">
        <v>8</v>
      </c>
      <c r="Q167" s="81"/>
      <c r="R167" s="81"/>
      <c r="S167" s="81"/>
      <c r="T167" s="81"/>
      <c r="U167" s="81"/>
      <c r="V167" s="81"/>
      <c r="W167" s="170">
        <f t="shared" si="4"/>
        <v>24</v>
      </c>
      <c r="X167" s="166">
        <v>1</v>
      </c>
      <c r="Y167" s="156">
        <f t="shared" si="1"/>
        <v>24</v>
      </c>
    </row>
    <row r="168" spans="1:26" ht="18.75" customHeight="1">
      <c r="A168" s="160">
        <f t="shared" si="5"/>
        <v>114</v>
      </c>
      <c r="B168" s="156">
        <f t="shared" si="6"/>
        <v>114</v>
      </c>
      <c r="C168" s="277"/>
      <c r="D168" s="119"/>
      <c r="E168" s="121"/>
      <c r="F168" s="81"/>
      <c r="G168" s="81"/>
      <c r="H168" s="81"/>
      <c r="I168" s="81"/>
      <c r="J168" s="81"/>
      <c r="K168" s="81"/>
      <c r="L168" s="81"/>
      <c r="M168" s="81">
        <v>9</v>
      </c>
      <c r="N168" s="81"/>
      <c r="O168" s="81"/>
      <c r="P168" s="81"/>
      <c r="Q168" s="81"/>
      <c r="R168" s="81">
        <v>3</v>
      </c>
      <c r="S168" s="81"/>
      <c r="T168" s="81">
        <v>8</v>
      </c>
      <c r="U168" s="81"/>
      <c r="V168" s="81">
        <v>4</v>
      </c>
      <c r="W168" s="170">
        <f t="shared" si="4"/>
        <v>24</v>
      </c>
      <c r="X168" s="166">
        <v>1</v>
      </c>
      <c r="Y168" s="156">
        <f t="shared" si="1"/>
        <v>24</v>
      </c>
    </row>
    <row r="169" spans="1:26" ht="18.75" customHeight="1">
      <c r="A169" s="160">
        <f t="shared" si="5"/>
        <v>115</v>
      </c>
      <c r="B169" s="156">
        <f t="shared" si="6"/>
        <v>115</v>
      </c>
      <c r="C169" s="277"/>
      <c r="D169" s="119"/>
      <c r="E169" s="121"/>
      <c r="F169" s="81"/>
      <c r="G169" s="81"/>
      <c r="H169" s="81"/>
      <c r="I169" s="81"/>
      <c r="J169" s="81">
        <v>4</v>
      </c>
      <c r="K169" s="81"/>
      <c r="L169" s="81"/>
      <c r="M169" s="81"/>
      <c r="N169" s="81"/>
      <c r="O169" s="81"/>
      <c r="P169" s="81">
        <v>20</v>
      </c>
      <c r="Q169" s="81"/>
      <c r="R169" s="81"/>
      <c r="S169" s="81"/>
      <c r="T169" s="81"/>
      <c r="U169" s="81"/>
      <c r="V169" s="81"/>
      <c r="W169" s="170">
        <f t="shared" si="4"/>
        <v>24</v>
      </c>
      <c r="X169" s="166">
        <v>1</v>
      </c>
      <c r="Y169" s="156">
        <f t="shared" si="1"/>
        <v>24</v>
      </c>
    </row>
    <row r="170" spans="1:26" ht="18.75" customHeight="1">
      <c r="A170" s="160">
        <f t="shared" si="5"/>
        <v>116</v>
      </c>
      <c r="B170" s="156">
        <f t="shared" si="6"/>
        <v>116</v>
      </c>
      <c r="C170" s="277"/>
      <c r="D170" s="119"/>
      <c r="E170" s="121"/>
      <c r="F170" s="81"/>
      <c r="G170" s="81">
        <v>5</v>
      </c>
      <c r="H170" s="81">
        <v>5</v>
      </c>
      <c r="I170" s="81">
        <v>14</v>
      </c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170">
        <f t="shared" si="4"/>
        <v>24</v>
      </c>
      <c r="X170" s="166">
        <v>1</v>
      </c>
      <c r="Y170" s="156">
        <f t="shared" si="1"/>
        <v>24</v>
      </c>
    </row>
    <row r="171" spans="1:26" ht="18.75" customHeight="1">
      <c r="A171" s="160">
        <f t="shared" si="5"/>
        <v>117</v>
      </c>
      <c r="B171" s="156">
        <f t="shared" si="6"/>
        <v>117</v>
      </c>
      <c r="C171" s="277"/>
      <c r="D171" s="119"/>
      <c r="E171" s="121"/>
      <c r="F171" s="81"/>
      <c r="G171" s="81">
        <v>14</v>
      </c>
      <c r="H171" s="81">
        <v>6</v>
      </c>
      <c r="I171" s="81"/>
      <c r="J171" s="81">
        <v>4</v>
      </c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170">
        <f t="shared" si="4"/>
        <v>24</v>
      </c>
      <c r="X171" s="166">
        <v>1</v>
      </c>
      <c r="Y171" s="156">
        <f t="shared" si="1"/>
        <v>24</v>
      </c>
    </row>
    <row r="172" spans="1:26" ht="18.75" customHeight="1" thickBot="1">
      <c r="A172" s="160">
        <f t="shared" si="5"/>
        <v>118</v>
      </c>
      <c r="B172" s="156">
        <f t="shared" si="6"/>
        <v>118</v>
      </c>
      <c r="C172" s="278"/>
      <c r="D172" s="120"/>
      <c r="E172" s="123"/>
      <c r="F172" s="96"/>
      <c r="G172" s="96">
        <v>2</v>
      </c>
      <c r="H172" s="96">
        <v>1</v>
      </c>
      <c r="I172" s="96"/>
      <c r="J172" s="96">
        <v>14</v>
      </c>
      <c r="K172" s="96">
        <v>7</v>
      </c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203">
        <f t="shared" si="4"/>
        <v>24</v>
      </c>
      <c r="X172" s="167">
        <v>1</v>
      </c>
      <c r="Y172" s="158">
        <f t="shared" si="1"/>
        <v>24</v>
      </c>
    </row>
    <row r="173" spans="1:26" ht="18.75" customHeight="1" thickBot="1">
      <c r="A173" s="160">
        <f t="shared" si="5"/>
        <v>119</v>
      </c>
      <c r="B173" s="156">
        <f t="shared" si="6"/>
        <v>119</v>
      </c>
      <c r="C173" s="80" t="s">
        <v>104</v>
      </c>
      <c r="D173" s="180"/>
      <c r="E173" s="185"/>
      <c r="F173" s="64"/>
      <c r="G173" s="64"/>
      <c r="H173" s="64"/>
      <c r="I173" s="64"/>
      <c r="J173" s="64">
        <v>7</v>
      </c>
      <c r="K173" s="64">
        <v>7</v>
      </c>
      <c r="L173" s="64">
        <v>7</v>
      </c>
      <c r="M173" s="64"/>
      <c r="N173" s="64">
        <v>3</v>
      </c>
      <c r="O173" s="64"/>
      <c r="P173" s="64"/>
      <c r="Q173" s="64"/>
      <c r="R173" s="64"/>
      <c r="S173" s="64"/>
      <c r="T173" s="64"/>
      <c r="U173" s="64"/>
      <c r="V173" s="64"/>
      <c r="W173" s="148">
        <f t="shared" si="4"/>
        <v>24</v>
      </c>
      <c r="X173" s="149">
        <v>1</v>
      </c>
      <c r="Y173" s="150">
        <f t="shared" si="1"/>
        <v>24</v>
      </c>
      <c r="Z173" t="s">
        <v>321</v>
      </c>
    </row>
    <row r="174" spans="1:26" ht="18.75" customHeight="1" thickBot="1">
      <c r="A174" s="160">
        <f t="shared" si="5"/>
        <v>120</v>
      </c>
      <c r="B174" s="156">
        <f t="shared" si="6"/>
        <v>120</v>
      </c>
      <c r="C174" s="91" t="s">
        <v>287</v>
      </c>
      <c r="D174" s="186"/>
      <c r="E174" s="187"/>
      <c r="F174" s="145"/>
      <c r="G174" s="145"/>
      <c r="H174" s="145">
        <v>3</v>
      </c>
      <c r="I174" s="145"/>
      <c r="J174" s="145">
        <v>3</v>
      </c>
      <c r="K174" s="145">
        <v>5</v>
      </c>
      <c r="L174" s="145"/>
      <c r="M174" s="145">
        <v>1</v>
      </c>
      <c r="N174" s="145">
        <v>7</v>
      </c>
      <c r="O174" s="145"/>
      <c r="P174" s="145"/>
      <c r="Q174" s="145"/>
      <c r="R174" s="145"/>
      <c r="S174" s="145"/>
      <c r="T174" s="145">
        <v>5</v>
      </c>
      <c r="U174" s="145"/>
      <c r="V174" s="146"/>
      <c r="W174" s="139">
        <f t="shared" si="4"/>
        <v>24</v>
      </c>
      <c r="X174" s="112">
        <v>1</v>
      </c>
      <c r="Y174" s="199">
        <f t="shared" si="1"/>
        <v>24</v>
      </c>
      <c r="Z174" t="s">
        <v>321</v>
      </c>
    </row>
    <row r="175" spans="1:26" ht="18.75" customHeight="1" thickBot="1">
      <c r="A175" s="160">
        <f t="shared" si="5"/>
        <v>121</v>
      </c>
      <c r="B175" s="156">
        <f t="shared" si="6"/>
        <v>121</v>
      </c>
      <c r="C175" s="276" t="s">
        <v>141</v>
      </c>
      <c r="D175" s="118"/>
      <c r="E175" s="122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>
        <v>14</v>
      </c>
      <c r="S175" s="27"/>
      <c r="T175" s="27">
        <v>10</v>
      </c>
      <c r="U175" s="27"/>
      <c r="V175" s="55"/>
      <c r="W175" s="139">
        <f t="shared" si="4"/>
        <v>24</v>
      </c>
      <c r="X175" s="188">
        <v>1</v>
      </c>
      <c r="Y175" s="199">
        <f t="shared" si="1"/>
        <v>24</v>
      </c>
      <c r="Z175" t="s">
        <v>321</v>
      </c>
    </row>
    <row r="176" spans="1:26" ht="18.75" customHeight="1" thickBot="1">
      <c r="A176" s="160">
        <f t="shared" si="5"/>
        <v>122</v>
      </c>
      <c r="B176" s="156">
        <f t="shared" si="6"/>
        <v>122</v>
      </c>
      <c r="C176" s="278"/>
      <c r="D176" s="120"/>
      <c r="E176" s="123"/>
      <c r="F176" s="96"/>
      <c r="G176" s="96">
        <v>1</v>
      </c>
      <c r="H176" s="96">
        <v>5</v>
      </c>
      <c r="I176" s="96">
        <v>6</v>
      </c>
      <c r="J176" s="96"/>
      <c r="K176" s="96"/>
      <c r="L176" s="96"/>
      <c r="M176" s="96"/>
      <c r="N176" s="96">
        <v>4</v>
      </c>
      <c r="O176" s="96"/>
      <c r="P176" s="96"/>
      <c r="Q176" s="96"/>
      <c r="R176" s="96"/>
      <c r="S176" s="96"/>
      <c r="T176" s="96"/>
      <c r="U176" s="96"/>
      <c r="V176" s="138">
        <v>8</v>
      </c>
      <c r="W176" s="153">
        <f t="shared" si="4"/>
        <v>24</v>
      </c>
      <c r="X176" s="190">
        <v>1</v>
      </c>
      <c r="Y176" s="198">
        <f t="shared" si="1"/>
        <v>24</v>
      </c>
      <c r="Z176" t="s">
        <v>321</v>
      </c>
    </row>
    <row r="177" spans="1:26" ht="18.75" customHeight="1" thickBot="1">
      <c r="A177" s="160">
        <f t="shared" si="5"/>
        <v>123</v>
      </c>
      <c r="B177" s="156">
        <f t="shared" si="6"/>
        <v>123</v>
      </c>
      <c r="C177" s="276" t="s">
        <v>36</v>
      </c>
      <c r="D177" s="118"/>
      <c r="E177" s="122"/>
      <c r="F177" s="27"/>
      <c r="G177" s="27"/>
      <c r="H177" s="27"/>
      <c r="I177" s="27"/>
      <c r="J177" s="27"/>
      <c r="K177" s="27"/>
      <c r="L177" s="27">
        <v>7</v>
      </c>
      <c r="M177" s="27"/>
      <c r="N177" s="27"/>
      <c r="O177" s="27"/>
      <c r="P177" s="27"/>
      <c r="Q177" s="27"/>
      <c r="R177" s="27">
        <v>10</v>
      </c>
      <c r="S177" s="27"/>
      <c r="T177" s="27"/>
      <c r="U177" s="27"/>
      <c r="V177" s="55">
        <v>7</v>
      </c>
      <c r="W177" s="139">
        <f t="shared" si="4"/>
        <v>24</v>
      </c>
      <c r="X177" s="188">
        <v>1</v>
      </c>
      <c r="Y177" s="199">
        <f t="shared" si="1"/>
        <v>24</v>
      </c>
      <c r="Z177" t="s">
        <v>322</v>
      </c>
    </row>
    <row r="178" spans="1:26" ht="18.75" customHeight="1" thickBot="1">
      <c r="A178" s="160">
        <f t="shared" si="5"/>
        <v>124</v>
      </c>
      <c r="B178" s="156">
        <f t="shared" si="6"/>
        <v>124</v>
      </c>
      <c r="C178" s="277"/>
      <c r="D178" s="119"/>
      <c r="E178" s="121"/>
      <c r="F178" s="81"/>
      <c r="G178" s="81"/>
      <c r="H178" s="81">
        <v>5</v>
      </c>
      <c r="I178" s="81"/>
      <c r="J178" s="81">
        <v>11</v>
      </c>
      <c r="K178" s="81"/>
      <c r="L178" s="81">
        <v>8</v>
      </c>
      <c r="M178" s="81"/>
      <c r="N178" s="81"/>
      <c r="O178" s="81"/>
      <c r="P178" s="81"/>
      <c r="Q178" s="81"/>
      <c r="R178" s="81"/>
      <c r="S178" s="81"/>
      <c r="T178" s="81"/>
      <c r="U178" s="81"/>
      <c r="V178" s="137"/>
      <c r="W178" s="153">
        <f t="shared" si="4"/>
        <v>24</v>
      </c>
      <c r="X178" s="189">
        <v>1</v>
      </c>
      <c r="Y178" s="198">
        <f t="shared" si="1"/>
        <v>24</v>
      </c>
      <c r="Z178" t="s">
        <v>322</v>
      </c>
    </row>
    <row r="179" spans="1:26" ht="18.75" customHeight="1" thickBot="1">
      <c r="A179" s="160">
        <f t="shared" si="5"/>
        <v>125</v>
      </c>
      <c r="B179" s="156">
        <f t="shared" si="6"/>
        <v>125</v>
      </c>
      <c r="C179" s="278"/>
      <c r="D179" s="120"/>
      <c r="E179" s="123"/>
      <c r="F179" s="96"/>
      <c r="G179" s="96"/>
      <c r="H179" s="96"/>
      <c r="I179" s="96">
        <v>5</v>
      </c>
      <c r="J179" s="96"/>
      <c r="K179" s="96"/>
      <c r="L179" s="96"/>
      <c r="M179" s="96"/>
      <c r="N179" s="96">
        <v>10</v>
      </c>
      <c r="O179" s="96"/>
      <c r="P179" s="96">
        <v>9</v>
      </c>
      <c r="Q179" s="96"/>
      <c r="R179" s="96"/>
      <c r="S179" s="96"/>
      <c r="T179" s="96"/>
      <c r="U179" s="96"/>
      <c r="V179" s="138"/>
      <c r="W179" s="153">
        <f t="shared" si="4"/>
        <v>24</v>
      </c>
      <c r="X179" s="190">
        <v>1</v>
      </c>
      <c r="Y179" s="198">
        <f t="shared" si="1"/>
        <v>24</v>
      </c>
      <c r="Z179" t="s">
        <v>322</v>
      </c>
    </row>
    <row r="180" spans="1:26" ht="18.75" customHeight="1" thickBot="1">
      <c r="A180" s="160">
        <f t="shared" si="5"/>
        <v>126</v>
      </c>
      <c r="B180" s="156">
        <f t="shared" si="6"/>
        <v>126</v>
      </c>
      <c r="C180" s="276" t="s">
        <v>94</v>
      </c>
      <c r="D180" s="118"/>
      <c r="E180" s="122"/>
      <c r="F180" s="27"/>
      <c r="G180" s="27"/>
      <c r="H180" s="27">
        <v>8</v>
      </c>
      <c r="I180" s="27"/>
      <c r="J180" s="27">
        <v>9</v>
      </c>
      <c r="K180" s="27"/>
      <c r="L180" s="27"/>
      <c r="M180" s="27">
        <v>4</v>
      </c>
      <c r="N180" s="27"/>
      <c r="O180" s="27"/>
      <c r="P180" s="27">
        <v>3</v>
      </c>
      <c r="Q180" s="27"/>
      <c r="R180" s="27"/>
      <c r="S180" s="27"/>
      <c r="T180" s="27"/>
      <c r="U180" s="27"/>
      <c r="V180" s="55"/>
      <c r="W180" s="139">
        <f t="shared" si="4"/>
        <v>24</v>
      </c>
      <c r="X180" s="188">
        <v>1</v>
      </c>
      <c r="Y180" s="199">
        <f t="shared" si="1"/>
        <v>24</v>
      </c>
      <c r="Z180" t="s">
        <v>322</v>
      </c>
    </row>
    <row r="181" spans="1:26" ht="18.75" customHeight="1" thickBot="1">
      <c r="A181" s="160">
        <f t="shared" si="5"/>
        <v>127</v>
      </c>
      <c r="B181" s="156">
        <f t="shared" si="6"/>
        <v>127</v>
      </c>
      <c r="C181" s="278"/>
      <c r="D181" s="120"/>
      <c r="E181" s="123"/>
      <c r="F181" s="96"/>
      <c r="G181" s="96"/>
      <c r="H181" s="96"/>
      <c r="I181" s="96"/>
      <c r="J181" s="96"/>
      <c r="K181" s="96"/>
      <c r="L181" s="96">
        <v>13</v>
      </c>
      <c r="M181" s="96"/>
      <c r="N181" s="96">
        <v>11</v>
      </c>
      <c r="O181" s="96"/>
      <c r="P181" s="96"/>
      <c r="Q181" s="96"/>
      <c r="R181" s="96"/>
      <c r="S181" s="96"/>
      <c r="T181" s="96"/>
      <c r="U181" s="96"/>
      <c r="V181" s="138"/>
      <c r="W181" s="153">
        <f t="shared" si="4"/>
        <v>24</v>
      </c>
      <c r="X181" s="190">
        <v>1</v>
      </c>
      <c r="Y181" s="198">
        <f t="shared" si="1"/>
        <v>24</v>
      </c>
      <c r="Z181" t="s">
        <v>322</v>
      </c>
    </row>
    <row r="182" spans="1:26" ht="18.75" customHeight="1" thickBot="1">
      <c r="A182" s="160">
        <f t="shared" si="5"/>
        <v>128</v>
      </c>
      <c r="B182" s="156">
        <f t="shared" si="6"/>
        <v>128</v>
      </c>
      <c r="C182" s="276" t="s">
        <v>141</v>
      </c>
      <c r="D182" s="118"/>
      <c r="E182" s="122"/>
      <c r="F182" s="27"/>
      <c r="G182" s="27">
        <v>2</v>
      </c>
      <c r="H182" s="27">
        <v>6</v>
      </c>
      <c r="I182" s="27">
        <v>4</v>
      </c>
      <c r="J182" s="27">
        <v>3</v>
      </c>
      <c r="K182" s="27">
        <v>2</v>
      </c>
      <c r="L182" s="27"/>
      <c r="M182" s="27"/>
      <c r="N182" s="27">
        <v>4</v>
      </c>
      <c r="O182" s="27"/>
      <c r="P182" s="27">
        <v>3</v>
      </c>
      <c r="Q182" s="27"/>
      <c r="R182" s="27"/>
      <c r="S182" s="27"/>
      <c r="T182" s="27"/>
      <c r="U182" s="27"/>
      <c r="V182" s="55"/>
      <c r="W182" s="139">
        <f t="shared" si="4"/>
        <v>24</v>
      </c>
      <c r="X182" s="188">
        <v>1</v>
      </c>
      <c r="Y182" s="199">
        <f t="shared" si="1"/>
        <v>24</v>
      </c>
      <c r="Z182" t="s">
        <v>322</v>
      </c>
    </row>
    <row r="183" spans="1:26" ht="18.75" customHeight="1" thickBot="1">
      <c r="A183" s="160">
        <f t="shared" si="5"/>
        <v>129</v>
      </c>
      <c r="B183" s="156">
        <f t="shared" si="6"/>
        <v>129</v>
      </c>
      <c r="C183" s="277"/>
      <c r="D183" s="119"/>
      <c r="E183" s="121"/>
      <c r="F183" s="81"/>
      <c r="G183" s="81"/>
      <c r="H183" s="81"/>
      <c r="I183" s="81">
        <v>8</v>
      </c>
      <c r="J183" s="81"/>
      <c r="K183" s="81">
        <v>16</v>
      </c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137"/>
      <c r="W183" s="153">
        <f t="shared" si="4"/>
        <v>24</v>
      </c>
      <c r="X183" s="189">
        <v>1</v>
      </c>
      <c r="Y183" s="198">
        <f t="shared" si="1"/>
        <v>24</v>
      </c>
      <c r="Z183" t="s">
        <v>322</v>
      </c>
    </row>
    <row r="184" spans="1:26" ht="18.75" customHeight="1" thickBot="1">
      <c r="A184" s="160">
        <f t="shared" si="5"/>
        <v>130</v>
      </c>
      <c r="B184" s="156">
        <f t="shared" si="6"/>
        <v>130</v>
      </c>
      <c r="C184" s="277"/>
      <c r="D184" s="119"/>
      <c r="E184" s="121"/>
      <c r="F184" s="81"/>
      <c r="G184" s="81"/>
      <c r="H184" s="81"/>
      <c r="I184" s="81">
        <v>3</v>
      </c>
      <c r="J184" s="81"/>
      <c r="K184" s="81">
        <v>9</v>
      </c>
      <c r="L184" s="81">
        <v>2</v>
      </c>
      <c r="M184" s="81">
        <v>3</v>
      </c>
      <c r="N184" s="81">
        <v>3</v>
      </c>
      <c r="O184" s="81"/>
      <c r="P184" s="81">
        <v>4</v>
      </c>
      <c r="Q184" s="81"/>
      <c r="R184" s="81"/>
      <c r="S184" s="81"/>
      <c r="T184" s="81"/>
      <c r="U184" s="81"/>
      <c r="V184" s="137"/>
      <c r="W184" s="153">
        <f t="shared" si="4"/>
        <v>24</v>
      </c>
      <c r="X184" s="189">
        <v>1</v>
      </c>
      <c r="Y184" s="198">
        <f t="shared" si="1"/>
        <v>24</v>
      </c>
      <c r="Z184" t="s">
        <v>322</v>
      </c>
    </row>
    <row r="185" spans="1:26" ht="18.75" customHeight="1" thickBot="1">
      <c r="A185" s="160">
        <f t="shared" si="5"/>
        <v>131</v>
      </c>
      <c r="B185" s="156">
        <f t="shared" si="6"/>
        <v>131</v>
      </c>
      <c r="C185" s="278"/>
      <c r="D185" s="120"/>
      <c r="E185" s="123"/>
      <c r="F185" s="96"/>
      <c r="G185" s="96"/>
      <c r="H185" s="96"/>
      <c r="I185" s="96"/>
      <c r="J185" s="96"/>
      <c r="K185" s="96">
        <v>7</v>
      </c>
      <c r="L185" s="96">
        <v>2</v>
      </c>
      <c r="M185" s="96">
        <v>5</v>
      </c>
      <c r="N185" s="96">
        <v>4</v>
      </c>
      <c r="O185" s="96"/>
      <c r="P185" s="96">
        <v>2</v>
      </c>
      <c r="Q185" s="96"/>
      <c r="R185" s="96"/>
      <c r="S185" s="96"/>
      <c r="T185" s="96">
        <v>4</v>
      </c>
      <c r="U185" s="96"/>
      <c r="V185" s="138"/>
      <c r="W185" s="153">
        <f t="shared" si="4"/>
        <v>24</v>
      </c>
      <c r="X185" s="190">
        <v>1</v>
      </c>
      <c r="Y185" s="198">
        <f t="shared" si="1"/>
        <v>24</v>
      </c>
      <c r="Z185" t="s">
        <v>322</v>
      </c>
    </row>
    <row r="186" spans="1:26" ht="18.75" customHeight="1" thickBot="1">
      <c r="A186" s="160">
        <f t="shared" si="5"/>
        <v>132</v>
      </c>
      <c r="B186" s="156">
        <f t="shared" si="6"/>
        <v>131</v>
      </c>
      <c r="C186" s="79"/>
      <c r="D186" s="129"/>
      <c r="E186" s="130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56"/>
      <c r="W186" s="153">
        <f t="shared" si="4"/>
        <v>0</v>
      </c>
      <c r="X186" s="191"/>
      <c r="Y186" s="154">
        <f t="shared" si="1"/>
        <v>0</v>
      </c>
    </row>
    <row r="187" spans="1:26" ht="18.75" customHeight="1" thickBot="1">
      <c r="A187" s="160">
        <f t="shared" si="5"/>
        <v>132</v>
      </c>
      <c r="B187" s="156">
        <f t="shared" si="6"/>
        <v>131</v>
      </c>
      <c r="C187" s="82"/>
      <c r="D187" s="119"/>
      <c r="E187" s="12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137"/>
      <c r="W187" s="153">
        <f t="shared" si="4"/>
        <v>0</v>
      </c>
      <c r="X187" s="189"/>
      <c r="Y187" s="198">
        <f t="shared" si="1"/>
        <v>0</v>
      </c>
    </row>
    <row r="188" spans="1:26" ht="18.75" customHeight="1" thickBot="1">
      <c r="A188" s="160">
        <f t="shared" si="5"/>
        <v>132</v>
      </c>
      <c r="B188" s="156">
        <f t="shared" si="6"/>
        <v>131</v>
      </c>
      <c r="C188" s="80"/>
      <c r="D188" s="119"/>
      <c r="E188" s="12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137"/>
      <c r="W188" s="153">
        <f t="shared" si="4"/>
        <v>0</v>
      </c>
      <c r="X188" s="189"/>
      <c r="Y188" s="198">
        <f t="shared" si="1"/>
        <v>0</v>
      </c>
    </row>
    <row r="189" spans="1:26" ht="18.75" customHeight="1" thickBot="1">
      <c r="A189" s="160">
        <f t="shared" si="5"/>
        <v>132</v>
      </c>
      <c r="B189" s="156">
        <f t="shared" si="6"/>
        <v>131</v>
      </c>
      <c r="C189" s="214"/>
      <c r="D189" s="94"/>
      <c r="E189" s="12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8"/>
      <c r="W189" s="195">
        <f t="shared" si="4"/>
        <v>0</v>
      </c>
      <c r="X189" s="190"/>
      <c r="Y189" s="198">
        <f t="shared" si="1"/>
        <v>0</v>
      </c>
    </row>
    <row r="190" spans="1:26" ht="18.75" customHeight="1" thickBot="1">
      <c r="A190" s="160">
        <f t="shared" si="5"/>
        <v>132</v>
      </c>
      <c r="B190" s="156">
        <f t="shared" si="6"/>
        <v>131</v>
      </c>
      <c r="C190" s="215"/>
      <c r="D190" s="94"/>
      <c r="E190" s="12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8"/>
      <c r="W190" s="195">
        <f t="shared" si="4"/>
        <v>0</v>
      </c>
      <c r="X190" s="191"/>
      <c r="Y190" s="198">
        <f t="shared" si="1"/>
        <v>0</v>
      </c>
    </row>
    <row r="191" spans="1:26" ht="18.75" customHeight="1" thickBot="1">
      <c r="A191" s="160">
        <f t="shared" si="5"/>
        <v>132</v>
      </c>
      <c r="B191" s="156">
        <f t="shared" si="6"/>
        <v>131</v>
      </c>
      <c r="C191" s="216"/>
      <c r="D191" s="94"/>
      <c r="E191" s="12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8"/>
      <c r="W191" s="195">
        <f t="shared" si="4"/>
        <v>0</v>
      </c>
      <c r="X191" s="189"/>
      <c r="Y191" s="198">
        <f t="shared" si="1"/>
        <v>0</v>
      </c>
    </row>
    <row r="192" spans="1:26" ht="18.75" customHeight="1" thickBot="1">
      <c r="A192" s="160">
        <f t="shared" si="5"/>
        <v>132</v>
      </c>
      <c r="B192" s="156">
        <f t="shared" si="6"/>
        <v>131</v>
      </c>
      <c r="C192" s="216"/>
      <c r="D192" s="94"/>
      <c r="E192" s="12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8"/>
      <c r="W192" s="195">
        <f>SUM(D192:V192)</f>
        <v>0</v>
      </c>
      <c r="X192" s="189"/>
      <c r="Y192" s="198">
        <f t="shared" si="1"/>
        <v>0</v>
      </c>
    </row>
    <row r="193" spans="1:25" ht="18.75" customHeight="1" thickBot="1">
      <c r="A193" s="160">
        <f t="shared" si="5"/>
        <v>132</v>
      </c>
      <c r="B193" s="156">
        <f t="shared" si="6"/>
        <v>131</v>
      </c>
      <c r="C193" s="217"/>
      <c r="D193" s="95"/>
      <c r="E193" s="123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7"/>
      <c r="W193" s="195">
        <f>SUM(D193:V193)</f>
        <v>0</v>
      </c>
      <c r="X193" s="189"/>
      <c r="Y193" s="189">
        <f t="shared" si="1"/>
        <v>0</v>
      </c>
    </row>
    <row r="194" spans="1:25" ht="18.75" customHeight="1" thickBot="1">
      <c r="A194" s="270" t="s">
        <v>10</v>
      </c>
      <c r="B194" s="271"/>
      <c r="C194" s="271"/>
      <c r="D194" s="271"/>
      <c r="E194" s="271"/>
      <c r="F194" s="271"/>
      <c r="G194" s="271"/>
      <c r="H194" s="271"/>
      <c r="I194" s="271"/>
      <c r="J194" s="271"/>
      <c r="K194" s="271"/>
      <c r="L194" s="271"/>
      <c r="M194" s="271"/>
      <c r="N194" s="271"/>
      <c r="O194" s="271"/>
      <c r="P194" s="271"/>
      <c r="Q194" s="271"/>
      <c r="R194" s="271"/>
      <c r="S194" s="271"/>
      <c r="T194" s="271"/>
      <c r="U194" s="271"/>
      <c r="V194" s="271"/>
      <c r="W194" s="272"/>
      <c r="X194" s="169">
        <f>SUM(X86:X193)</f>
        <v>131</v>
      </c>
      <c r="Y194" s="169">
        <f>SUM(Y86:Y193)</f>
        <v>3151</v>
      </c>
    </row>
    <row r="195" spans="1:25" ht="18.75" customHeight="1" thickBot="1"/>
    <row r="196" spans="1:25" ht="18.75" customHeight="1" thickBot="1">
      <c r="A196" s="301" t="s">
        <v>11</v>
      </c>
      <c r="B196" s="302"/>
      <c r="C196" s="302"/>
      <c r="D196" s="302"/>
      <c r="E196" s="302"/>
      <c r="F196" s="302"/>
      <c r="G196" s="302"/>
      <c r="H196" s="302"/>
      <c r="I196" s="302"/>
      <c r="J196" s="302"/>
      <c r="K196" s="302"/>
      <c r="L196" s="302"/>
      <c r="M196" s="318"/>
    </row>
    <row r="197" spans="1:25" ht="18.75" customHeight="1">
      <c r="A197" s="3" t="s">
        <v>12</v>
      </c>
      <c r="B197" s="4"/>
      <c r="C197" s="5"/>
      <c r="D197" s="4"/>
      <c r="E197" s="4"/>
      <c r="F197" s="4"/>
      <c r="G197" s="4"/>
      <c r="H197" s="4"/>
      <c r="I197" s="4"/>
      <c r="J197" s="4"/>
      <c r="K197" s="4"/>
      <c r="L197" s="6"/>
      <c r="M197" s="7"/>
    </row>
    <row r="198" spans="1:25" ht="18.75" customHeight="1">
      <c r="A198" s="3" t="s">
        <v>13</v>
      </c>
      <c r="B198" s="4"/>
      <c r="C198" s="8" t="s">
        <v>268</v>
      </c>
      <c r="D198" s="9"/>
      <c r="E198" s="4"/>
      <c r="F198" s="39"/>
      <c r="G198" s="39"/>
      <c r="H198" s="39"/>
      <c r="I198" s="39"/>
      <c r="J198" s="39"/>
      <c r="K198" s="10"/>
      <c r="L198" s="11"/>
      <c r="M198" s="12"/>
    </row>
    <row r="199" spans="1:25" ht="18.75" customHeight="1">
      <c r="A199" s="13" t="s">
        <v>14</v>
      </c>
      <c r="B199" s="4"/>
      <c r="C199" s="14"/>
      <c r="D199" s="9"/>
      <c r="E199" s="4"/>
      <c r="F199" s="15"/>
      <c r="G199" s="15"/>
      <c r="H199" s="15"/>
      <c r="I199" s="15"/>
      <c r="J199" s="15"/>
      <c r="K199" s="4" t="s">
        <v>15</v>
      </c>
      <c r="L199" s="11"/>
      <c r="M199" s="12"/>
    </row>
    <row r="200" spans="1:25" ht="18.75" customHeight="1">
      <c r="A200" s="3" t="s">
        <v>16</v>
      </c>
      <c r="B200" s="4"/>
      <c r="C200" s="16"/>
      <c r="D200" s="4"/>
      <c r="E200" s="4"/>
      <c r="F200" s="10"/>
      <c r="G200" s="10"/>
      <c r="H200" s="10"/>
      <c r="I200" s="10"/>
      <c r="J200" s="10"/>
      <c r="K200" s="4" t="s">
        <v>17</v>
      </c>
      <c r="L200" s="4"/>
      <c r="M200" s="12">
        <f>M210</f>
        <v>48</v>
      </c>
    </row>
    <row r="201" spans="1:25" ht="18.75" customHeight="1">
      <c r="A201" s="3" t="s">
        <v>18</v>
      </c>
      <c r="B201" s="4"/>
      <c r="C201" s="8"/>
      <c r="D201" s="4"/>
      <c r="E201" s="4"/>
      <c r="F201" s="4"/>
      <c r="G201" s="4"/>
      <c r="H201" s="4"/>
      <c r="I201" s="4"/>
      <c r="J201" s="4"/>
      <c r="K201" s="4" t="s">
        <v>19</v>
      </c>
      <c r="L201" s="4"/>
      <c r="M201" s="17" t="s">
        <v>48</v>
      </c>
    </row>
    <row r="202" spans="1:25" ht="18.75" customHeight="1">
      <c r="A202" s="3" t="s">
        <v>20</v>
      </c>
      <c r="B202" s="4"/>
      <c r="C202" s="35"/>
      <c r="D202" s="4"/>
      <c r="E202" s="4"/>
      <c r="F202" s="4"/>
      <c r="G202" s="4"/>
      <c r="H202" s="4"/>
      <c r="I202" s="4"/>
      <c r="J202" s="4"/>
      <c r="K202" s="4" t="s">
        <v>21</v>
      </c>
      <c r="L202" s="4"/>
      <c r="M202" s="18"/>
    </row>
    <row r="203" spans="1:25" ht="18.75" customHeight="1">
      <c r="A203" s="3" t="s">
        <v>22</v>
      </c>
      <c r="B203" s="4"/>
      <c r="C203" s="8" t="s">
        <v>332</v>
      </c>
      <c r="D203" s="4"/>
      <c r="E203" s="4"/>
      <c r="F203" s="4"/>
      <c r="G203" s="4"/>
      <c r="H203" s="4"/>
      <c r="I203" s="4"/>
      <c r="J203" s="4"/>
      <c r="K203" s="4"/>
      <c r="L203" s="4"/>
      <c r="M203" s="19"/>
    </row>
    <row r="204" spans="1:25" ht="18.75" customHeight="1" thickBot="1">
      <c r="A204" s="20" t="s">
        <v>38</v>
      </c>
      <c r="B204" s="21"/>
      <c r="C204" s="22"/>
      <c r="D204" s="21"/>
      <c r="E204" s="21"/>
      <c r="F204" s="21"/>
      <c r="G204" s="21"/>
      <c r="H204" s="21"/>
      <c r="I204" s="21"/>
      <c r="J204" s="21"/>
      <c r="K204" s="21"/>
      <c r="L204" s="21"/>
      <c r="M204" s="23"/>
    </row>
    <row r="205" spans="1:25" ht="18.75" customHeight="1" thickBot="1">
      <c r="A205" s="304"/>
      <c r="B205" s="305"/>
      <c r="C205" s="305"/>
      <c r="D205" s="305"/>
      <c r="E205" s="305"/>
      <c r="F205" s="305"/>
      <c r="G205" s="305"/>
      <c r="H205" s="305"/>
      <c r="I205" s="305"/>
      <c r="J205" s="305"/>
      <c r="K205" s="305"/>
      <c r="L205" s="305"/>
      <c r="M205" s="319"/>
    </row>
    <row r="206" spans="1:25" ht="18.75" customHeight="1" thickBot="1">
      <c r="A206" s="320" t="s">
        <v>23</v>
      </c>
      <c r="B206" s="321"/>
      <c r="C206" s="322" t="s">
        <v>24</v>
      </c>
      <c r="D206" s="279" t="s">
        <v>25</v>
      </c>
      <c r="E206" s="280"/>
      <c r="F206" s="280"/>
      <c r="G206" s="280"/>
      <c r="H206" s="280"/>
      <c r="I206" s="280"/>
      <c r="J206" s="280"/>
      <c r="K206" s="315"/>
      <c r="L206" s="316" t="s">
        <v>0</v>
      </c>
      <c r="M206" s="324" t="s">
        <v>26</v>
      </c>
    </row>
    <row r="207" spans="1:25" ht="18.75" customHeight="1">
      <c r="A207" s="320"/>
      <c r="B207" s="321"/>
      <c r="C207" s="332"/>
      <c r="D207" s="93" t="s">
        <v>44</v>
      </c>
      <c r="E207" s="93" t="s">
        <v>27</v>
      </c>
      <c r="F207" s="93" t="s">
        <v>28</v>
      </c>
      <c r="G207" s="93" t="s">
        <v>29</v>
      </c>
      <c r="H207" s="93" t="s">
        <v>30</v>
      </c>
      <c r="I207" s="93" t="s">
        <v>31</v>
      </c>
      <c r="J207" s="93" t="s">
        <v>32</v>
      </c>
      <c r="K207" s="243" t="s">
        <v>35</v>
      </c>
      <c r="L207" s="333"/>
      <c r="M207" s="334"/>
    </row>
    <row r="208" spans="1:25" ht="18.75" customHeight="1">
      <c r="A208" s="244">
        <v>1</v>
      </c>
      <c r="B208" s="245">
        <f>L208</f>
        <v>1</v>
      </c>
      <c r="C208" s="330" t="s">
        <v>141</v>
      </c>
      <c r="D208" s="81">
        <v>1</v>
      </c>
      <c r="E208" s="81">
        <v>3</v>
      </c>
      <c r="F208" s="81">
        <v>4</v>
      </c>
      <c r="G208" s="81">
        <v>4</v>
      </c>
      <c r="H208" s="81">
        <v>6</v>
      </c>
      <c r="I208" s="81">
        <v>4</v>
      </c>
      <c r="J208" s="81">
        <v>2</v>
      </c>
      <c r="K208" s="246">
        <f>SUM(D208:J208)</f>
        <v>24</v>
      </c>
      <c r="L208" s="166">
        <v>1</v>
      </c>
      <c r="M208" s="245">
        <f>K208*L208</f>
        <v>24</v>
      </c>
    </row>
    <row r="209" spans="1:13" ht="18.75" customHeight="1" thickBot="1">
      <c r="A209" s="244">
        <f>B208+1</f>
        <v>2</v>
      </c>
      <c r="B209" s="245">
        <f>B208+L209</f>
        <v>2</v>
      </c>
      <c r="C209" s="331"/>
      <c r="D209" s="81">
        <v>2</v>
      </c>
      <c r="E209" s="81">
        <v>3</v>
      </c>
      <c r="F209" s="81">
        <v>3</v>
      </c>
      <c r="G209" s="81">
        <v>4</v>
      </c>
      <c r="H209" s="81">
        <v>7</v>
      </c>
      <c r="I209" s="81">
        <v>3</v>
      </c>
      <c r="J209" s="81">
        <v>2</v>
      </c>
      <c r="K209" s="246">
        <f t="shared" ref="K209" si="7">SUM(D209:J209)</f>
        <v>24</v>
      </c>
      <c r="L209" s="166">
        <v>1</v>
      </c>
      <c r="M209" s="245">
        <f t="shared" ref="M209" si="8">K209*L209</f>
        <v>24</v>
      </c>
    </row>
    <row r="210" spans="1:13" ht="18.75" customHeight="1" thickBot="1">
      <c r="A210" s="297" t="s">
        <v>10</v>
      </c>
      <c r="B210" s="298"/>
      <c r="C210" s="298"/>
      <c r="D210" s="298"/>
      <c r="E210" s="298"/>
      <c r="F210" s="298"/>
      <c r="G210" s="298"/>
      <c r="H210" s="298"/>
      <c r="I210" s="298"/>
      <c r="J210" s="298"/>
      <c r="K210" s="299"/>
      <c r="L210" s="30">
        <f>SUM(L208:L209)</f>
        <v>2</v>
      </c>
      <c r="M210" s="30">
        <f>SUM(M208:M209)</f>
        <v>48</v>
      </c>
    </row>
    <row r="211" spans="1:13" ht="18.75" customHeight="1"/>
    <row r="212" spans="1:13" ht="18.75" customHeight="1"/>
    <row r="213" spans="1:13" ht="18.75" customHeight="1"/>
    <row r="214" spans="1:13" ht="18.75" customHeight="1" thickBot="1"/>
    <row r="215" spans="1:13" ht="21" customHeight="1" thickBot="1">
      <c r="A215" s="284" t="s">
        <v>10</v>
      </c>
      <c r="B215" s="285"/>
      <c r="C215" s="285"/>
      <c r="D215" s="285"/>
      <c r="E215" s="285"/>
      <c r="F215" s="285"/>
      <c r="G215" s="285"/>
      <c r="H215" s="285"/>
      <c r="I215" s="285"/>
      <c r="J215" s="285"/>
      <c r="K215" s="286"/>
      <c r="L215" s="31">
        <f>L73+L34+X194+L210</f>
        <v>193</v>
      </c>
      <c r="M215" s="31">
        <f>M73+M34+Y194+M210</f>
        <v>4639</v>
      </c>
    </row>
    <row r="216" spans="1:13" ht="18.75" customHeight="1"/>
    <row r="217" spans="1:13" ht="18.75" customHeight="1"/>
    <row r="218" spans="1:13" ht="18.75" customHeight="1"/>
    <row r="219" spans="1:13" ht="18.75" customHeight="1"/>
    <row r="220" spans="1:13" ht="18.75" customHeight="1"/>
    <row r="221" spans="1:13" ht="18.75" customHeight="1"/>
    <row r="222" spans="1:13" ht="18.75" customHeight="1"/>
    <row r="223" spans="1:13" ht="18.75" customHeight="1"/>
    <row r="224" spans="1:13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</sheetData>
  <mergeCells count="104">
    <mergeCell ref="A210:K210"/>
    <mergeCell ref="C208:C209"/>
    <mergeCell ref="A196:M196"/>
    <mergeCell ref="A205:M205"/>
    <mergeCell ref="A206:B207"/>
    <mergeCell ref="C206:C207"/>
    <mergeCell ref="D206:K206"/>
    <mergeCell ref="L206:L207"/>
    <mergeCell ref="M206:M207"/>
    <mergeCell ref="M54:M57"/>
    <mergeCell ref="B58:B63"/>
    <mergeCell ref="K58:K63"/>
    <mergeCell ref="L58:L63"/>
    <mergeCell ref="M58:M63"/>
    <mergeCell ref="M47:M48"/>
    <mergeCell ref="B49:B53"/>
    <mergeCell ref="K49:K53"/>
    <mergeCell ref="L49:L53"/>
    <mergeCell ref="M49:M53"/>
    <mergeCell ref="K24:K25"/>
    <mergeCell ref="L24:L25"/>
    <mergeCell ref="M26:M29"/>
    <mergeCell ref="M24:M25"/>
    <mergeCell ref="A2:M2"/>
    <mergeCell ref="A11:M11"/>
    <mergeCell ref="A12:B13"/>
    <mergeCell ref="C12:C13"/>
    <mergeCell ref="D12:K12"/>
    <mergeCell ref="L12:L13"/>
    <mergeCell ref="M12:M13"/>
    <mergeCell ref="A14:A16"/>
    <mergeCell ref="B14:B16"/>
    <mergeCell ref="K14:K16"/>
    <mergeCell ref="L14:L16"/>
    <mergeCell ref="M14:M16"/>
    <mergeCell ref="B20:B23"/>
    <mergeCell ref="K20:K23"/>
    <mergeCell ref="K68:K72"/>
    <mergeCell ref="L68:L72"/>
    <mergeCell ref="M68:M72"/>
    <mergeCell ref="M64:M67"/>
    <mergeCell ref="K17:K19"/>
    <mergeCell ref="L17:L19"/>
    <mergeCell ref="M17:M19"/>
    <mergeCell ref="D47:K47"/>
    <mergeCell ref="M30:M33"/>
    <mergeCell ref="L47:L48"/>
    <mergeCell ref="A37:M37"/>
    <mergeCell ref="A46:M46"/>
    <mergeCell ref="A47:B48"/>
    <mergeCell ref="C47:C48"/>
    <mergeCell ref="A34:K34"/>
    <mergeCell ref="A17:A19"/>
    <mergeCell ref="B17:B19"/>
    <mergeCell ref="A30:A33"/>
    <mergeCell ref="B30:B33"/>
    <mergeCell ref="A20:A23"/>
    <mergeCell ref="L20:L23"/>
    <mergeCell ref="M20:M23"/>
    <mergeCell ref="A24:A25"/>
    <mergeCell ref="B24:B25"/>
    <mergeCell ref="A215:K215"/>
    <mergeCell ref="A26:A29"/>
    <mergeCell ref="B26:B29"/>
    <mergeCell ref="K26:K29"/>
    <mergeCell ref="L26:L29"/>
    <mergeCell ref="A54:A57"/>
    <mergeCell ref="B54:B57"/>
    <mergeCell ref="K54:K57"/>
    <mergeCell ref="A64:A67"/>
    <mergeCell ref="B64:B67"/>
    <mergeCell ref="K64:K67"/>
    <mergeCell ref="L64:L67"/>
    <mergeCell ref="A73:K73"/>
    <mergeCell ref="A58:A63"/>
    <mergeCell ref="A68:A72"/>
    <mergeCell ref="A49:A53"/>
    <mergeCell ref="B68:B72"/>
    <mergeCell ref="K30:K33"/>
    <mergeCell ref="L30:L33"/>
    <mergeCell ref="L54:L57"/>
    <mergeCell ref="A76:Y76"/>
    <mergeCell ref="A83:Y83"/>
    <mergeCell ref="A84:B85"/>
    <mergeCell ref="C84:C85"/>
    <mergeCell ref="D84:W84"/>
    <mergeCell ref="X84:X85"/>
    <mergeCell ref="Y84:Y85"/>
    <mergeCell ref="C86:C89"/>
    <mergeCell ref="C90:C100"/>
    <mergeCell ref="C175:C176"/>
    <mergeCell ref="C177:C179"/>
    <mergeCell ref="C180:C181"/>
    <mergeCell ref="C182:C185"/>
    <mergeCell ref="A194:W194"/>
    <mergeCell ref="C101:C102"/>
    <mergeCell ref="C103:C104"/>
    <mergeCell ref="C105:C111"/>
    <mergeCell ref="C112:C122"/>
    <mergeCell ref="C123:C127"/>
    <mergeCell ref="C128:C136"/>
    <mergeCell ref="C137:C156"/>
    <mergeCell ref="C157:C162"/>
    <mergeCell ref="C163:C172"/>
  </mergeCells>
  <pageMargins left="0.7" right="0.7" top="0.75" bottom="0.75" header="0.3" footer="0.3"/>
  <pageSetup paperSize="9" scale="5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8000"/>
    <pageSetUpPr fitToPage="1"/>
  </sheetPr>
  <dimension ref="A1:L59"/>
  <sheetViews>
    <sheetView topLeftCell="A5" workbookViewId="0">
      <selection activeCell="C31" sqref="C31"/>
    </sheetView>
  </sheetViews>
  <sheetFormatPr defaultRowHeight="14.4"/>
  <cols>
    <col min="3" max="3" width="28.109375" customWidth="1"/>
    <col min="12" max="12" width="10.88671875" customWidth="1"/>
  </cols>
  <sheetData>
    <row r="1" spans="1:12" ht="15" thickBot="1"/>
    <row r="2" spans="1:12" ht="18" thickBot="1">
      <c r="A2" s="301" t="s">
        <v>11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18"/>
    </row>
    <row r="3" spans="1:12" ht="15.6">
      <c r="A3" s="3" t="s">
        <v>12</v>
      </c>
      <c r="B3" s="4"/>
      <c r="C3" s="5"/>
      <c r="D3" s="4"/>
      <c r="E3" s="4"/>
      <c r="F3" s="4"/>
      <c r="G3" s="4"/>
      <c r="H3" s="4"/>
      <c r="I3" s="4"/>
      <c r="J3" s="4"/>
      <c r="K3" s="6"/>
      <c r="L3" s="7"/>
    </row>
    <row r="4" spans="1:12" ht="15.6">
      <c r="A4" s="3" t="s">
        <v>13</v>
      </c>
      <c r="B4" s="4"/>
      <c r="C4" s="8">
        <v>5857</v>
      </c>
      <c r="D4" s="9"/>
      <c r="E4" s="4"/>
      <c r="F4" s="338"/>
      <c r="G4" s="338"/>
      <c r="H4" s="338"/>
      <c r="I4" s="338"/>
      <c r="J4" s="10"/>
      <c r="K4" s="11"/>
      <c r="L4" s="12"/>
    </row>
    <row r="5" spans="1:12" ht="15.6">
      <c r="A5" s="13" t="s">
        <v>14</v>
      </c>
      <c r="B5" s="4"/>
      <c r="C5" s="14"/>
      <c r="D5" s="9"/>
      <c r="E5" s="4"/>
      <c r="F5" s="15"/>
      <c r="G5" s="15"/>
      <c r="H5" s="15"/>
      <c r="I5" s="15"/>
      <c r="J5" s="4" t="s">
        <v>15</v>
      </c>
      <c r="K5" s="11"/>
      <c r="L5" s="12"/>
    </row>
    <row r="6" spans="1:12">
      <c r="A6" s="3" t="s">
        <v>16</v>
      </c>
      <c r="B6" s="4"/>
      <c r="C6" s="16"/>
      <c r="D6" s="4"/>
      <c r="E6" s="4"/>
      <c r="F6" s="10"/>
      <c r="G6" s="10"/>
      <c r="H6" s="10"/>
      <c r="I6" s="10"/>
      <c r="J6" s="4" t="s">
        <v>17</v>
      </c>
      <c r="K6" s="4"/>
      <c r="L6" s="12">
        <f>L21</f>
        <v>192</v>
      </c>
    </row>
    <row r="7" spans="1:12">
      <c r="A7" s="3" t="s">
        <v>18</v>
      </c>
      <c r="B7" s="4"/>
      <c r="C7" s="8"/>
      <c r="D7" s="4"/>
      <c r="E7" s="4"/>
      <c r="F7" s="4"/>
      <c r="G7" s="4"/>
      <c r="H7" s="4"/>
      <c r="I7" s="4"/>
      <c r="J7" s="4" t="s">
        <v>19</v>
      </c>
      <c r="K7" s="4"/>
      <c r="L7" s="17" t="s">
        <v>63</v>
      </c>
    </row>
    <row r="8" spans="1:12">
      <c r="A8" s="3" t="s">
        <v>20</v>
      </c>
      <c r="B8" s="4"/>
      <c r="C8" s="35"/>
      <c r="D8" s="4"/>
      <c r="E8" s="4"/>
      <c r="F8" s="4"/>
      <c r="G8" s="4"/>
      <c r="H8" s="4"/>
      <c r="I8" s="4"/>
      <c r="J8" s="4" t="s">
        <v>21</v>
      </c>
      <c r="K8" s="4"/>
      <c r="L8" s="18"/>
    </row>
    <row r="9" spans="1:12">
      <c r="A9" s="3" t="s">
        <v>22</v>
      </c>
      <c r="B9" s="4"/>
      <c r="C9" s="8" t="s">
        <v>84</v>
      </c>
      <c r="D9" s="4"/>
      <c r="E9" s="4"/>
      <c r="F9" s="4"/>
      <c r="G9" s="4"/>
      <c r="H9" s="4"/>
      <c r="I9" s="4"/>
      <c r="J9" s="4"/>
      <c r="K9" s="4"/>
      <c r="L9" s="19"/>
    </row>
    <row r="10" spans="1:12" ht="15" thickBot="1">
      <c r="A10" s="20" t="s">
        <v>38</v>
      </c>
      <c r="B10" s="21"/>
      <c r="C10" s="22"/>
      <c r="D10" s="21"/>
      <c r="E10" s="21"/>
      <c r="F10" s="21"/>
      <c r="G10" s="21"/>
      <c r="H10" s="21"/>
      <c r="I10" s="21"/>
      <c r="J10" s="21"/>
      <c r="K10" s="21"/>
      <c r="L10" s="23"/>
    </row>
    <row r="11" spans="1:12" ht="16.2" thickBot="1">
      <c r="A11" s="339"/>
      <c r="B11" s="340"/>
      <c r="C11" s="340"/>
      <c r="D11" s="340"/>
      <c r="E11" s="340"/>
      <c r="F11" s="340"/>
      <c r="G11" s="340"/>
      <c r="H11" s="340"/>
      <c r="I11" s="340"/>
      <c r="J11" s="340"/>
      <c r="K11" s="340"/>
      <c r="L11" s="341"/>
    </row>
    <row r="12" spans="1:12" ht="15" thickBot="1">
      <c r="A12" s="320" t="s">
        <v>23</v>
      </c>
      <c r="B12" s="321"/>
      <c r="C12" s="322" t="s">
        <v>24</v>
      </c>
      <c r="D12" s="342" t="s">
        <v>25</v>
      </c>
      <c r="E12" s="343"/>
      <c r="F12" s="343"/>
      <c r="G12" s="343"/>
      <c r="H12" s="343"/>
      <c r="I12" s="343"/>
      <c r="J12" s="315"/>
      <c r="K12" s="316" t="s">
        <v>0</v>
      </c>
      <c r="L12" s="324" t="s">
        <v>26</v>
      </c>
    </row>
    <row r="13" spans="1:12" ht="18" thickBot="1">
      <c r="A13" s="320"/>
      <c r="B13" s="321"/>
      <c r="C13" s="323"/>
      <c r="D13" s="24" t="s">
        <v>33</v>
      </c>
      <c r="E13" s="24" t="s">
        <v>34</v>
      </c>
      <c r="F13" s="24" t="s">
        <v>41</v>
      </c>
      <c r="G13" s="24" t="s">
        <v>42</v>
      </c>
      <c r="H13" s="24" t="s">
        <v>43</v>
      </c>
      <c r="I13" s="24" t="s">
        <v>45</v>
      </c>
      <c r="J13" s="25" t="s">
        <v>35</v>
      </c>
      <c r="K13" s="317"/>
      <c r="L13" s="325"/>
    </row>
    <row r="14" spans="1:12" ht="15.6">
      <c r="A14" s="287">
        <v>1</v>
      </c>
      <c r="B14" s="289">
        <f>K14</f>
        <v>4</v>
      </c>
      <c r="C14" s="29" t="s">
        <v>85</v>
      </c>
      <c r="D14" s="27"/>
      <c r="E14" s="27"/>
      <c r="F14" s="27"/>
      <c r="G14" s="27">
        <v>5</v>
      </c>
      <c r="H14" s="27">
        <v>3</v>
      </c>
      <c r="I14" s="27">
        <v>1</v>
      </c>
      <c r="J14" s="291">
        <f>SUM(D14:I16)</f>
        <v>24</v>
      </c>
      <c r="K14" s="293">
        <v>4</v>
      </c>
      <c r="L14" s="313">
        <f>J14*K14</f>
        <v>96</v>
      </c>
    </row>
    <row r="15" spans="1:12" ht="15.6">
      <c r="A15" s="288"/>
      <c r="B15" s="290"/>
      <c r="C15" s="26" t="s">
        <v>36</v>
      </c>
      <c r="D15" s="28"/>
      <c r="E15" s="28"/>
      <c r="F15" s="28"/>
      <c r="G15" s="28">
        <v>9</v>
      </c>
      <c r="H15" s="28"/>
      <c r="I15" s="28">
        <v>4</v>
      </c>
      <c r="J15" s="292"/>
      <c r="K15" s="294"/>
      <c r="L15" s="314"/>
    </row>
    <row r="16" spans="1:12" ht="16.2" thickBot="1">
      <c r="A16" s="288"/>
      <c r="B16" s="290"/>
      <c r="C16" s="26" t="s">
        <v>86</v>
      </c>
      <c r="D16" s="28"/>
      <c r="E16" s="28"/>
      <c r="F16" s="28"/>
      <c r="G16" s="28">
        <v>1</v>
      </c>
      <c r="H16" s="28"/>
      <c r="I16" s="28">
        <v>1</v>
      </c>
      <c r="J16" s="292"/>
      <c r="K16" s="294"/>
      <c r="L16" s="314"/>
    </row>
    <row r="17" spans="1:12" ht="15.6">
      <c r="A17" s="287">
        <f>B14+1</f>
        <v>5</v>
      </c>
      <c r="B17" s="289">
        <f>B14+K17</f>
        <v>8</v>
      </c>
      <c r="C17" s="29" t="s">
        <v>87</v>
      </c>
      <c r="D17" s="27"/>
      <c r="E17" s="27"/>
      <c r="F17" s="27"/>
      <c r="G17" s="27">
        <v>2</v>
      </c>
      <c r="H17" s="27">
        <v>2</v>
      </c>
      <c r="I17" s="27">
        <v>2</v>
      </c>
      <c r="J17" s="291">
        <f>SUM(D17:I20)</f>
        <v>24</v>
      </c>
      <c r="K17" s="293">
        <v>4</v>
      </c>
      <c r="L17" s="313">
        <f>J17*K17</f>
        <v>96</v>
      </c>
    </row>
    <row r="18" spans="1:12" ht="15.6">
      <c r="A18" s="288"/>
      <c r="B18" s="290"/>
      <c r="C18" s="26" t="s">
        <v>36</v>
      </c>
      <c r="D18" s="28"/>
      <c r="E18" s="28"/>
      <c r="F18" s="28"/>
      <c r="G18" s="28">
        <v>2</v>
      </c>
      <c r="H18" s="28">
        <v>9</v>
      </c>
      <c r="I18" s="28">
        <v>1</v>
      </c>
      <c r="J18" s="292"/>
      <c r="K18" s="294"/>
      <c r="L18" s="314"/>
    </row>
    <row r="19" spans="1:12" ht="15.6">
      <c r="A19" s="288"/>
      <c r="B19" s="290"/>
      <c r="C19" s="26" t="s">
        <v>86</v>
      </c>
      <c r="D19" s="28"/>
      <c r="E19" s="28"/>
      <c r="F19" s="28"/>
      <c r="G19" s="28">
        <v>1</v>
      </c>
      <c r="H19" s="28">
        <v>2</v>
      </c>
      <c r="I19" s="28"/>
      <c r="J19" s="292"/>
      <c r="K19" s="294"/>
      <c r="L19" s="314"/>
    </row>
    <row r="20" spans="1:12" ht="16.2" thickBot="1">
      <c r="A20" s="288"/>
      <c r="B20" s="290"/>
      <c r="C20" s="26" t="s">
        <v>85</v>
      </c>
      <c r="D20" s="28"/>
      <c r="E20" s="28"/>
      <c r="F20" s="28"/>
      <c r="G20" s="28">
        <v>3</v>
      </c>
      <c r="H20" s="28"/>
      <c r="I20" s="28"/>
      <c r="J20" s="292"/>
      <c r="K20" s="294"/>
      <c r="L20" s="314"/>
    </row>
    <row r="21" spans="1:12" ht="19.2" thickBot="1">
      <c r="A21" s="335" t="s">
        <v>10</v>
      </c>
      <c r="B21" s="336"/>
      <c r="C21" s="336"/>
      <c r="D21" s="336"/>
      <c r="E21" s="336"/>
      <c r="F21" s="336"/>
      <c r="G21" s="336"/>
      <c r="H21" s="336"/>
      <c r="I21" s="336"/>
      <c r="J21" s="337"/>
      <c r="K21" s="30">
        <f>SUM(K14:K20)</f>
        <v>8</v>
      </c>
      <c r="L21" s="30">
        <f>SUM(L14:L20)</f>
        <v>192</v>
      </c>
    </row>
    <row r="23" spans="1:12" ht="15" thickBot="1"/>
    <row r="24" spans="1:12" ht="18" thickBot="1">
      <c r="A24" s="301" t="s">
        <v>11</v>
      </c>
      <c r="B24" s="302"/>
      <c r="C24" s="302"/>
      <c r="D24" s="302"/>
      <c r="E24" s="302"/>
      <c r="F24" s="302"/>
      <c r="G24" s="302"/>
      <c r="H24" s="302"/>
      <c r="I24" s="302"/>
      <c r="J24" s="302"/>
      <c r="K24" s="302"/>
      <c r="L24" s="318"/>
    </row>
    <row r="25" spans="1:12" ht="15.6">
      <c r="A25" s="3" t="s">
        <v>12</v>
      </c>
      <c r="B25" s="4"/>
      <c r="C25" s="5"/>
      <c r="D25" s="4"/>
      <c r="E25" s="4"/>
      <c r="F25" s="4"/>
      <c r="G25" s="4"/>
      <c r="H25" s="4"/>
      <c r="I25" s="4"/>
      <c r="J25" s="4"/>
      <c r="K25" s="6"/>
      <c r="L25" s="7"/>
    </row>
    <row r="26" spans="1:12" ht="15.6">
      <c r="A26" s="3" t="s">
        <v>13</v>
      </c>
      <c r="B26" s="4"/>
      <c r="C26" s="8" t="s">
        <v>91</v>
      </c>
      <c r="D26" s="9"/>
      <c r="E26" s="4"/>
      <c r="F26" s="338"/>
      <c r="G26" s="338"/>
      <c r="H26" s="338"/>
      <c r="I26" s="338"/>
      <c r="J26" s="10"/>
      <c r="K26" s="11"/>
      <c r="L26" s="12"/>
    </row>
    <row r="27" spans="1:12" ht="15.6">
      <c r="A27" s="13" t="s">
        <v>14</v>
      </c>
      <c r="B27" s="4"/>
      <c r="C27" s="14"/>
      <c r="D27" s="9"/>
      <c r="E27" s="4"/>
      <c r="F27" s="15"/>
      <c r="G27" s="15"/>
      <c r="H27" s="15"/>
      <c r="I27" s="15"/>
      <c r="J27" s="4" t="s">
        <v>15</v>
      </c>
      <c r="K27" s="11"/>
      <c r="L27" s="12"/>
    </row>
    <row r="28" spans="1:12">
      <c r="A28" s="3" t="s">
        <v>16</v>
      </c>
      <c r="B28" s="4"/>
      <c r="C28" s="16"/>
      <c r="D28" s="4"/>
      <c r="E28" s="4"/>
      <c r="F28" s="10"/>
      <c r="G28" s="10"/>
      <c r="H28" s="10"/>
      <c r="I28" s="10"/>
      <c r="J28" s="4" t="s">
        <v>17</v>
      </c>
      <c r="K28" s="4"/>
      <c r="L28" s="12">
        <f>L50</f>
        <v>168</v>
      </c>
    </row>
    <row r="29" spans="1:12">
      <c r="A29" s="3" t="s">
        <v>18</v>
      </c>
      <c r="B29" s="4"/>
      <c r="C29" s="8"/>
      <c r="D29" s="4"/>
      <c r="E29" s="4"/>
      <c r="F29" s="4"/>
      <c r="G29" s="4"/>
      <c r="H29" s="4"/>
      <c r="I29" s="4"/>
      <c r="J29" s="4" t="s">
        <v>19</v>
      </c>
      <c r="K29" s="4"/>
      <c r="L29" s="17" t="s">
        <v>48</v>
      </c>
    </row>
    <row r="30" spans="1:12">
      <c r="A30" s="3" t="s">
        <v>20</v>
      </c>
      <c r="B30" s="4"/>
      <c r="C30" s="35"/>
      <c r="D30" s="4"/>
      <c r="E30" s="4"/>
      <c r="F30" s="4"/>
      <c r="G30" s="4"/>
      <c r="H30" s="4"/>
      <c r="I30" s="4"/>
      <c r="J30" s="4" t="s">
        <v>21</v>
      </c>
      <c r="K30" s="4"/>
      <c r="L30" s="18"/>
    </row>
    <row r="31" spans="1:12">
      <c r="A31" s="3" t="s">
        <v>22</v>
      </c>
      <c r="B31" s="4"/>
      <c r="C31" s="8" t="s">
        <v>335</v>
      </c>
      <c r="D31" s="4"/>
      <c r="E31" s="4"/>
      <c r="F31" s="4"/>
      <c r="G31" s="4"/>
      <c r="H31" s="4"/>
      <c r="I31" s="4"/>
      <c r="J31" s="4"/>
      <c r="K31" s="4"/>
      <c r="L31" s="19"/>
    </row>
    <row r="32" spans="1:12" ht="15" thickBot="1">
      <c r="A32" s="20" t="s">
        <v>38</v>
      </c>
      <c r="B32" s="21"/>
      <c r="C32" s="22"/>
      <c r="D32" s="21"/>
      <c r="E32" s="21"/>
      <c r="F32" s="21"/>
      <c r="G32" s="21"/>
      <c r="H32" s="21"/>
      <c r="I32" s="21"/>
      <c r="J32" s="21"/>
      <c r="K32" s="21"/>
      <c r="L32" s="23"/>
    </row>
    <row r="33" spans="1:12" ht="16.2" thickBot="1">
      <c r="A33" s="339"/>
      <c r="B33" s="340"/>
      <c r="C33" s="340"/>
      <c r="D33" s="340"/>
      <c r="E33" s="340"/>
      <c r="F33" s="340"/>
      <c r="G33" s="340"/>
      <c r="H33" s="340"/>
      <c r="I33" s="340"/>
      <c r="J33" s="340"/>
      <c r="K33" s="340"/>
      <c r="L33" s="341"/>
    </row>
    <row r="34" spans="1:12" ht="15" thickBot="1">
      <c r="A34" s="320" t="s">
        <v>23</v>
      </c>
      <c r="B34" s="321"/>
      <c r="C34" s="322" t="s">
        <v>24</v>
      </c>
      <c r="D34" s="342" t="s">
        <v>25</v>
      </c>
      <c r="E34" s="343"/>
      <c r="F34" s="343"/>
      <c r="G34" s="343"/>
      <c r="H34" s="343"/>
      <c r="I34" s="343"/>
      <c r="J34" s="315"/>
      <c r="K34" s="316" t="s">
        <v>0</v>
      </c>
      <c r="L34" s="324" t="s">
        <v>26</v>
      </c>
    </row>
    <row r="35" spans="1:12" ht="18" thickBot="1">
      <c r="A35" s="320"/>
      <c r="B35" s="321"/>
      <c r="C35" s="323"/>
      <c r="D35" s="24" t="s">
        <v>33</v>
      </c>
      <c r="E35" s="24" t="s">
        <v>34</v>
      </c>
      <c r="F35" s="24" t="s">
        <v>41</v>
      </c>
      <c r="G35" s="24" t="s">
        <v>42</v>
      </c>
      <c r="H35" s="24" t="s">
        <v>43</v>
      </c>
      <c r="I35" s="24" t="s">
        <v>45</v>
      </c>
      <c r="J35" s="25" t="s">
        <v>35</v>
      </c>
      <c r="K35" s="317"/>
      <c r="L35" s="325"/>
    </row>
    <row r="36" spans="1:12" ht="15.6">
      <c r="A36" s="287">
        <v>1</v>
      </c>
      <c r="B36" s="289">
        <f>K36</f>
        <v>4</v>
      </c>
      <c r="C36" s="29" t="s">
        <v>36</v>
      </c>
      <c r="D36" s="27"/>
      <c r="E36" s="27"/>
      <c r="F36" s="27"/>
      <c r="G36" s="27"/>
      <c r="H36" s="27"/>
      <c r="I36" s="27">
        <v>4</v>
      </c>
      <c r="J36" s="291">
        <f>SUM(D36:I40)</f>
        <v>24</v>
      </c>
      <c r="K36" s="293">
        <v>4</v>
      </c>
      <c r="L36" s="313">
        <f>J36*K36</f>
        <v>96</v>
      </c>
    </row>
    <row r="37" spans="1:12" ht="15.6">
      <c r="A37" s="288"/>
      <c r="B37" s="290"/>
      <c r="C37" s="26" t="s">
        <v>51</v>
      </c>
      <c r="D37" s="28"/>
      <c r="E37" s="28"/>
      <c r="F37" s="28"/>
      <c r="G37" s="28">
        <v>1</v>
      </c>
      <c r="H37" s="28">
        <v>1</v>
      </c>
      <c r="I37" s="28"/>
      <c r="J37" s="292"/>
      <c r="K37" s="294"/>
      <c r="L37" s="314"/>
    </row>
    <row r="38" spans="1:12" ht="15.6">
      <c r="A38" s="288"/>
      <c r="B38" s="290"/>
      <c r="C38" s="26" t="s">
        <v>54</v>
      </c>
      <c r="D38" s="28"/>
      <c r="E38" s="28"/>
      <c r="F38" s="28"/>
      <c r="G38" s="28">
        <v>4</v>
      </c>
      <c r="H38" s="28">
        <v>1</v>
      </c>
      <c r="I38" s="28"/>
      <c r="J38" s="292"/>
      <c r="K38" s="294"/>
      <c r="L38" s="314"/>
    </row>
    <row r="39" spans="1:12" ht="15.6">
      <c r="A39" s="288"/>
      <c r="B39" s="290"/>
      <c r="C39" s="26" t="s">
        <v>93</v>
      </c>
      <c r="D39" s="28"/>
      <c r="E39" s="28"/>
      <c r="F39" s="28"/>
      <c r="G39" s="28"/>
      <c r="H39" s="28">
        <v>2</v>
      </c>
      <c r="I39" s="28">
        <v>1</v>
      </c>
      <c r="J39" s="292"/>
      <c r="K39" s="294"/>
      <c r="L39" s="314"/>
    </row>
    <row r="40" spans="1:12" ht="16.2" thickBot="1">
      <c r="A40" s="288"/>
      <c r="B40" s="290"/>
      <c r="C40" s="26" t="s">
        <v>59</v>
      </c>
      <c r="D40" s="28"/>
      <c r="E40" s="28"/>
      <c r="F40" s="28"/>
      <c r="G40" s="28"/>
      <c r="H40" s="28">
        <v>6</v>
      </c>
      <c r="I40" s="28">
        <v>4</v>
      </c>
      <c r="J40" s="292"/>
      <c r="K40" s="294"/>
      <c r="L40" s="314"/>
    </row>
    <row r="41" spans="1:12" ht="15.6">
      <c r="A41" s="287">
        <f>B36+1</f>
        <v>5</v>
      </c>
      <c r="B41" s="289">
        <f>B36+K41</f>
        <v>6</v>
      </c>
      <c r="C41" s="29" t="s">
        <v>51</v>
      </c>
      <c r="D41" s="27"/>
      <c r="E41" s="27"/>
      <c r="F41" s="27"/>
      <c r="G41" s="27"/>
      <c r="H41" s="27">
        <v>1</v>
      </c>
      <c r="I41" s="27">
        <v>1</v>
      </c>
      <c r="J41" s="291">
        <f>SUM(D41:I45)</f>
        <v>24</v>
      </c>
      <c r="K41" s="293">
        <v>2</v>
      </c>
      <c r="L41" s="313">
        <f>J41*K41</f>
        <v>48</v>
      </c>
    </row>
    <row r="42" spans="1:12" ht="15.6">
      <c r="A42" s="288"/>
      <c r="B42" s="290"/>
      <c r="C42" s="26" t="s">
        <v>36</v>
      </c>
      <c r="D42" s="28"/>
      <c r="E42" s="28"/>
      <c r="F42" s="28"/>
      <c r="G42" s="28">
        <v>2</v>
      </c>
      <c r="H42" s="28">
        <v>1</v>
      </c>
      <c r="I42" s="28">
        <v>3</v>
      </c>
      <c r="J42" s="292"/>
      <c r="K42" s="294"/>
      <c r="L42" s="314"/>
    </row>
    <row r="43" spans="1:12" ht="15.6">
      <c r="A43" s="288"/>
      <c r="B43" s="290"/>
      <c r="C43" s="26" t="s">
        <v>54</v>
      </c>
      <c r="D43" s="28"/>
      <c r="E43" s="28"/>
      <c r="F43" s="28"/>
      <c r="G43" s="28">
        <v>2</v>
      </c>
      <c r="H43" s="28"/>
      <c r="I43" s="28">
        <v>1</v>
      </c>
      <c r="J43" s="292"/>
      <c r="K43" s="294"/>
      <c r="L43" s="314"/>
    </row>
    <row r="44" spans="1:12" ht="15.6">
      <c r="A44" s="288"/>
      <c r="B44" s="290"/>
      <c r="C44" s="26" t="s">
        <v>93</v>
      </c>
      <c r="D44" s="28"/>
      <c r="E44" s="28"/>
      <c r="F44" s="28"/>
      <c r="G44" s="28">
        <v>1</v>
      </c>
      <c r="H44" s="28">
        <v>1</v>
      </c>
      <c r="I44" s="28"/>
      <c r="J44" s="292"/>
      <c r="K44" s="294"/>
      <c r="L44" s="314"/>
    </row>
    <row r="45" spans="1:12" ht="16.2" thickBot="1">
      <c r="A45" s="288"/>
      <c r="B45" s="290"/>
      <c r="C45" s="26" t="s">
        <v>59</v>
      </c>
      <c r="D45" s="28"/>
      <c r="E45" s="28"/>
      <c r="F45" s="28"/>
      <c r="G45" s="28">
        <v>1</v>
      </c>
      <c r="H45" s="28">
        <v>10</v>
      </c>
      <c r="I45" s="28"/>
      <c r="J45" s="292"/>
      <c r="K45" s="294"/>
      <c r="L45" s="314"/>
    </row>
    <row r="46" spans="1:12" ht="15.6">
      <c r="A46" s="287">
        <f>B41+1</f>
        <v>7</v>
      </c>
      <c r="B46" s="289">
        <f>B41+K46</f>
        <v>7</v>
      </c>
      <c r="C46" s="29" t="s">
        <v>127</v>
      </c>
      <c r="D46" s="27"/>
      <c r="E46" s="27"/>
      <c r="F46" s="27"/>
      <c r="G46" s="27"/>
      <c r="H46" s="27"/>
      <c r="I46" s="27">
        <v>11</v>
      </c>
      <c r="J46" s="291">
        <f>SUM(D46:I49)</f>
        <v>24</v>
      </c>
      <c r="K46" s="293">
        <v>1</v>
      </c>
      <c r="L46" s="313">
        <f>J46*K46</f>
        <v>24</v>
      </c>
    </row>
    <row r="47" spans="1:12" ht="15.6">
      <c r="A47" s="288"/>
      <c r="B47" s="290"/>
      <c r="C47" s="26" t="s">
        <v>51</v>
      </c>
      <c r="D47" s="28"/>
      <c r="E47" s="28"/>
      <c r="F47" s="28"/>
      <c r="G47" s="28"/>
      <c r="H47" s="28"/>
      <c r="I47" s="28">
        <v>2</v>
      </c>
      <c r="J47" s="292"/>
      <c r="K47" s="294"/>
      <c r="L47" s="314"/>
    </row>
    <row r="48" spans="1:12" ht="15.6">
      <c r="A48" s="288"/>
      <c r="B48" s="290"/>
      <c r="C48" s="26" t="s">
        <v>36</v>
      </c>
      <c r="D48" s="28"/>
      <c r="E48" s="28"/>
      <c r="F48" s="28"/>
      <c r="G48" s="28"/>
      <c r="H48" s="28">
        <v>1</v>
      </c>
      <c r="I48" s="28">
        <v>8</v>
      </c>
      <c r="J48" s="292"/>
      <c r="K48" s="294"/>
      <c r="L48" s="314"/>
    </row>
    <row r="49" spans="1:12" ht="16.2" thickBot="1">
      <c r="A49" s="288"/>
      <c r="B49" s="290"/>
      <c r="C49" s="26" t="s">
        <v>54</v>
      </c>
      <c r="D49" s="28"/>
      <c r="E49" s="28"/>
      <c r="F49" s="28"/>
      <c r="G49" s="28">
        <v>2</v>
      </c>
      <c r="H49" s="28"/>
      <c r="I49" s="28"/>
      <c r="J49" s="292"/>
      <c r="K49" s="294"/>
      <c r="L49" s="314"/>
    </row>
    <row r="50" spans="1:12" ht="19.2" thickBot="1">
      <c r="A50" s="335" t="s">
        <v>10</v>
      </c>
      <c r="B50" s="336"/>
      <c r="C50" s="336"/>
      <c r="D50" s="336"/>
      <c r="E50" s="336"/>
      <c r="F50" s="336"/>
      <c r="G50" s="336"/>
      <c r="H50" s="336"/>
      <c r="I50" s="336"/>
      <c r="J50" s="337"/>
      <c r="K50" s="30">
        <f>SUM(K36:K49)</f>
        <v>7</v>
      </c>
      <c r="L50" s="30">
        <f>SUM(L36:L49)</f>
        <v>168</v>
      </c>
    </row>
    <row r="59" spans="1:12" ht="23.4">
      <c r="A59" s="284" t="s">
        <v>10</v>
      </c>
      <c r="B59" s="285"/>
      <c r="C59" s="285"/>
      <c r="D59" s="285"/>
      <c r="E59" s="285"/>
      <c r="F59" s="285"/>
      <c r="G59" s="285"/>
      <c r="H59" s="285"/>
      <c r="I59" s="285"/>
      <c r="J59" s="286"/>
      <c r="K59" s="31">
        <f>K21+K50</f>
        <v>15</v>
      </c>
      <c r="L59" s="31">
        <f>L21+L50</f>
        <v>360</v>
      </c>
    </row>
  </sheetData>
  <mergeCells count="44">
    <mergeCell ref="B17:B20"/>
    <mergeCell ref="A14:A16"/>
    <mergeCell ref="B14:B16"/>
    <mergeCell ref="J14:J16"/>
    <mergeCell ref="F26:I26"/>
    <mergeCell ref="A21:J21"/>
    <mergeCell ref="A17:A20"/>
    <mergeCell ref="K14:K16"/>
    <mergeCell ref="L14:L16"/>
    <mergeCell ref="J17:J20"/>
    <mergeCell ref="K17:K20"/>
    <mergeCell ref="L17:L20"/>
    <mergeCell ref="A2:L2"/>
    <mergeCell ref="F4:I4"/>
    <mergeCell ref="A11:L11"/>
    <mergeCell ref="A12:B13"/>
    <mergeCell ref="C12:C13"/>
    <mergeCell ref="D12:J12"/>
    <mergeCell ref="K12:K13"/>
    <mergeCell ref="L12:L13"/>
    <mergeCell ref="A59:J59"/>
    <mergeCell ref="A50:J50"/>
    <mergeCell ref="A41:A45"/>
    <mergeCell ref="A46:A49"/>
    <mergeCell ref="B46:B49"/>
    <mergeCell ref="J46:J49"/>
    <mergeCell ref="B41:B45"/>
    <mergeCell ref="J41:J45"/>
    <mergeCell ref="A36:A40"/>
    <mergeCell ref="A24:L24"/>
    <mergeCell ref="L34:L35"/>
    <mergeCell ref="L46:L49"/>
    <mergeCell ref="B36:B40"/>
    <mergeCell ref="J36:J40"/>
    <mergeCell ref="K36:K40"/>
    <mergeCell ref="K46:K49"/>
    <mergeCell ref="L36:L40"/>
    <mergeCell ref="L41:L45"/>
    <mergeCell ref="K41:K45"/>
    <mergeCell ref="K34:K35"/>
    <mergeCell ref="A33:L33"/>
    <mergeCell ref="A34:B35"/>
    <mergeCell ref="C34:C35"/>
    <mergeCell ref="D34:J34"/>
  </mergeCells>
  <pageMargins left="0.7" right="0.7" top="0.75" bottom="0.75" header="0.3" footer="0.3"/>
  <pageSetup paperSize="9" scale="6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A93C-7035-4F26-A6F4-426A73FE1BB1}">
  <sheetPr>
    <tabColor rgb="FF008000"/>
  </sheetPr>
  <dimension ref="A1:R71"/>
  <sheetViews>
    <sheetView zoomScale="80" zoomScaleNormal="80" workbookViewId="0">
      <selection activeCell="C7" sqref="C7"/>
    </sheetView>
  </sheetViews>
  <sheetFormatPr defaultRowHeight="14.4"/>
  <cols>
    <col min="3" max="3" width="26.33203125" customWidth="1"/>
    <col min="4" max="4" width="9" customWidth="1"/>
    <col min="5" max="5" width="7.6640625" customWidth="1"/>
    <col min="6" max="6" width="8" customWidth="1"/>
    <col min="7" max="7" width="7.5546875" customWidth="1"/>
    <col min="8" max="8" width="7.44140625" customWidth="1"/>
    <col min="9" max="9" width="8.109375" customWidth="1"/>
    <col min="10" max="10" width="8.44140625" customWidth="1"/>
    <col min="11" max="11" width="10" customWidth="1"/>
    <col min="12" max="12" width="11.5546875" customWidth="1"/>
    <col min="13" max="13" width="9.88671875" customWidth="1"/>
    <col min="15" max="15" width="12.44140625" customWidth="1"/>
    <col min="17" max="17" width="12.88671875" customWidth="1"/>
    <col min="18" max="18" width="12.6640625" customWidth="1"/>
  </cols>
  <sheetData>
    <row r="1" spans="1:18" ht="15" thickBot="1"/>
    <row r="2" spans="1:18" ht="18.75" customHeight="1" thickBot="1">
      <c r="A2" s="301" t="s">
        <v>11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3"/>
    </row>
    <row r="3" spans="1:18" ht="18.75" customHeight="1">
      <c r="A3" s="3" t="s">
        <v>12</v>
      </c>
      <c r="B3" s="4"/>
      <c r="C3" s="5"/>
      <c r="D3" s="113"/>
      <c r="E3" s="11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7"/>
    </row>
    <row r="4" spans="1:18" ht="18.75" customHeight="1">
      <c r="A4" s="3" t="s">
        <v>13</v>
      </c>
      <c r="B4" s="4"/>
      <c r="C4" s="8" t="s">
        <v>281</v>
      </c>
      <c r="D4" s="116"/>
      <c r="E4" s="116"/>
      <c r="F4" s="9"/>
      <c r="G4" s="4"/>
      <c r="H4" s="338"/>
      <c r="I4" s="338"/>
      <c r="J4" s="338"/>
      <c r="K4" s="338"/>
      <c r="L4" s="151"/>
      <c r="M4" s="151"/>
      <c r="N4" s="151"/>
      <c r="O4" s="151"/>
      <c r="P4" s="10"/>
      <c r="Q4" s="11"/>
      <c r="R4" s="12"/>
    </row>
    <row r="5" spans="1:18" ht="18.75" customHeight="1">
      <c r="A5" s="13" t="s">
        <v>324</v>
      </c>
      <c r="B5" s="4"/>
      <c r="C5" s="14"/>
      <c r="D5" s="114"/>
      <c r="E5" s="114"/>
      <c r="F5" s="9"/>
      <c r="G5" s="4"/>
      <c r="H5" s="15"/>
      <c r="I5" s="15"/>
      <c r="J5" s="15"/>
      <c r="K5" s="15"/>
      <c r="L5" s="15"/>
      <c r="M5" s="15"/>
      <c r="N5" s="15"/>
      <c r="O5" s="15"/>
      <c r="P5" s="4" t="s">
        <v>15</v>
      </c>
      <c r="Q5" s="11"/>
      <c r="R5" s="12"/>
    </row>
    <row r="6" spans="1:18" ht="18.75" customHeight="1">
      <c r="A6" s="3" t="s">
        <v>16</v>
      </c>
      <c r="B6" s="4"/>
      <c r="C6" s="16"/>
      <c r="D6" s="115"/>
      <c r="E6" s="115"/>
      <c r="F6" s="4"/>
      <c r="G6" s="4"/>
      <c r="H6" s="10"/>
      <c r="I6" s="10"/>
      <c r="J6" s="10"/>
      <c r="K6" s="10"/>
      <c r="L6" s="10"/>
      <c r="M6" s="10"/>
      <c r="N6" s="10"/>
      <c r="O6" s="10"/>
      <c r="P6" s="4" t="s">
        <v>17</v>
      </c>
      <c r="Q6" s="4"/>
      <c r="R6" s="12">
        <f>R23</f>
        <v>264</v>
      </c>
    </row>
    <row r="7" spans="1:18" ht="18.75" customHeight="1">
      <c r="A7" s="3" t="s">
        <v>22</v>
      </c>
      <c r="B7" s="4"/>
      <c r="C7" s="200" t="s">
        <v>336</v>
      </c>
      <c r="D7" s="116"/>
      <c r="E7" s="1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19"/>
    </row>
    <row r="8" spans="1:18" ht="18.75" customHeight="1" thickBot="1">
      <c r="A8" s="20" t="s">
        <v>38</v>
      </c>
      <c r="B8" s="21"/>
      <c r="C8" s="22"/>
      <c r="D8" s="22"/>
      <c r="E8" s="22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3"/>
    </row>
    <row r="9" spans="1:18" ht="18.75" customHeight="1" thickBot="1">
      <c r="A9" s="175"/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201"/>
    </row>
    <row r="10" spans="1:18" ht="18.75" customHeight="1" thickBot="1">
      <c r="A10" s="320" t="s">
        <v>23</v>
      </c>
      <c r="B10" s="345"/>
      <c r="C10" s="282" t="s">
        <v>24</v>
      </c>
      <c r="D10" s="279" t="s">
        <v>25</v>
      </c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1"/>
      <c r="Q10" s="347" t="s">
        <v>0</v>
      </c>
      <c r="R10" s="334" t="s">
        <v>26</v>
      </c>
    </row>
    <row r="11" spans="1:18" ht="18.75" customHeight="1" thickBot="1">
      <c r="A11" s="320"/>
      <c r="B11" s="345"/>
      <c r="C11" s="346"/>
      <c r="D11" s="93" t="s">
        <v>44</v>
      </c>
      <c r="E11" s="93" t="s">
        <v>27</v>
      </c>
      <c r="F11" s="93" t="s">
        <v>325</v>
      </c>
      <c r="G11" s="93" t="s">
        <v>29</v>
      </c>
      <c r="H11" s="93" t="s">
        <v>30</v>
      </c>
      <c r="I11" s="93" t="s">
        <v>31</v>
      </c>
      <c r="J11" s="93" t="s">
        <v>32</v>
      </c>
      <c r="K11" s="93" t="s">
        <v>326</v>
      </c>
      <c r="L11" s="183" t="s">
        <v>41</v>
      </c>
      <c r="M11" s="183" t="s">
        <v>42</v>
      </c>
      <c r="N11" s="183" t="s">
        <v>43</v>
      </c>
      <c r="O11" s="183" t="s">
        <v>45</v>
      </c>
      <c r="P11" s="111" t="s">
        <v>35</v>
      </c>
      <c r="Q11" s="347"/>
      <c r="R11" s="334"/>
    </row>
    <row r="12" spans="1:18" ht="18.75" customHeight="1">
      <c r="A12" s="159">
        <v>1</v>
      </c>
      <c r="B12" s="155">
        <f>Q12</f>
        <v>1</v>
      </c>
      <c r="C12" s="276" t="s">
        <v>141</v>
      </c>
      <c r="D12" s="118"/>
      <c r="E12" s="122"/>
      <c r="F12" s="27">
        <v>24</v>
      </c>
      <c r="G12" s="27"/>
      <c r="H12" s="27"/>
      <c r="I12" s="27"/>
      <c r="J12" s="27"/>
      <c r="K12" s="55"/>
      <c r="L12" s="27"/>
      <c r="M12" s="27"/>
      <c r="N12" s="27"/>
      <c r="O12" s="27"/>
      <c r="P12" s="202">
        <f>SUM(D12:O12)</f>
        <v>24</v>
      </c>
      <c r="Q12" s="165">
        <v>1</v>
      </c>
      <c r="R12" s="155">
        <f>P12*Q12</f>
        <v>24</v>
      </c>
    </row>
    <row r="13" spans="1:18" ht="18.75" customHeight="1">
      <c r="A13" s="160">
        <f>B12+1</f>
        <v>2</v>
      </c>
      <c r="B13" s="156">
        <f>B12+Q13</f>
        <v>4</v>
      </c>
      <c r="C13" s="277"/>
      <c r="D13" s="129"/>
      <c r="E13" s="130"/>
      <c r="F13" s="28"/>
      <c r="G13" s="28">
        <v>24</v>
      </c>
      <c r="H13" s="28"/>
      <c r="I13" s="28"/>
      <c r="J13" s="28"/>
      <c r="K13" s="56"/>
      <c r="L13" s="81"/>
      <c r="M13" s="81"/>
      <c r="N13" s="81"/>
      <c r="O13" s="81"/>
      <c r="P13" s="170">
        <f t="shared" ref="P13:P22" si="0">SUM(D13:O13)</f>
        <v>24</v>
      </c>
      <c r="Q13" s="166">
        <v>3</v>
      </c>
      <c r="R13" s="156">
        <f t="shared" ref="R13:R22" si="1">P13*Q13</f>
        <v>72</v>
      </c>
    </row>
    <row r="14" spans="1:18" ht="18.75" customHeight="1">
      <c r="A14" s="160">
        <f t="shared" ref="A14:A22" si="2">B13+1</f>
        <v>5</v>
      </c>
      <c r="B14" s="156">
        <f t="shared" ref="B14:B22" si="3">B13+Q14</f>
        <v>5</v>
      </c>
      <c r="C14" s="277"/>
      <c r="D14" s="129"/>
      <c r="E14" s="130"/>
      <c r="F14" s="28"/>
      <c r="G14" s="28"/>
      <c r="H14" s="28">
        <v>24</v>
      </c>
      <c r="I14" s="28"/>
      <c r="J14" s="28"/>
      <c r="K14" s="56"/>
      <c r="L14" s="81"/>
      <c r="M14" s="81"/>
      <c r="N14" s="81"/>
      <c r="O14" s="81"/>
      <c r="P14" s="170">
        <f t="shared" si="0"/>
        <v>24</v>
      </c>
      <c r="Q14" s="166">
        <v>1</v>
      </c>
      <c r="R14" s="156">
        <f t="shared" si="1"/>
        <v>24</v>
      </c>
    </row>
    <row r="15" spans="1:18" ht="18.75" customHeight="1">
      <c r="A15" s="160">
        <f t="shared" si="2"/>
        <v>6</v>
      </c>
      <c r="B15" s="156">
        <f t="shared" si="3"/>
        <v>6</v>
      </c>
      <c r="C15" s="277"/>
      <c r="D15" s="129"/>
      <c r="E15" s="130"/>
      <c r="F15" s="28"/>
      <c r="G15" s="28"/>
      <c r="H15" s="28"/>
      <c r="I15" s="28">
        <v>24</v>
      </c>
      <c r="J15" s="28"/>
      <c r="K15" s="56"/>
      <c r="L15" s="81"/>
      <c r="M15" s="81"/>
      <c r="N15" s="81"/>
      <c r="O15" s="81"/>
      <c r="P15" s="170">
        <f t="shared" si="0"/>
        <v>24</v>
      </c>
      <c r="Q15" s="166">
        <v>1</v>
      </c>
      <c r="R15" s="156">
        <f t="shared" si="1"/>
        <v>24</v>
      </c>
    </row>
    <row r="16" spans="1:18" ht="18.75" customHeight="1">
      <c r="A16" s="160">
        <f t="shared" si="2"/>
        <v>7</v>
      </c>
      <c r="B16" s="156">
        <f t="shared" si="3"/>
        <v>7</v>
      </c>
      <c r="C16" s="277"/>
      <c r="D16" s="129"/>
      <c r="E16" s="130"/>
      <c r="F16" s="28"/>
      <c r="G16" s="28"/>
      <c r="H16" s="28">
        <v>23</v>
      </c>
      <c r="I16" s="28">
        <v>1</v>
      </c>
      <c r="J16" s="28"/>
      <c r="K16" s="56"/>
      <c r="L16" s="81"/>
      <c r="M16" s="81"/>
      <c r="N16" s="81"/>
      <c r="O16" s="81"/>
      <c r="P16" s="170">
        <f t="shared" si="0"/>
        <v>24</v>
      </c>
      <c r="Q16" s="166">
        <v>1</v>
      </c>
      <c r="R16" s="156">
        <f t="shared" si="1"/>
        <v>24</v>
      </c>
    </row>
    <row r="17" spans="1:18" ht="18.75" customHeight="1">
      <c r="A17" s="160">
        <f t="shared" si="2"/>
        <v>8</v>
      </c>
      <c r="B17" s="156">
        <f t="shared" si="3"/>
        <v>8</v>
      </c>
      <c r="C17" s="277"/>
      <c r="D17" s="129">
        <v>8</v>
      </c>
      <c r="E17" s="130"/>
      <c r="F17" s="28">
        <v>16</v>
      </c>
      <c r="G17" s="28"/>
      <c r="H17" s="28"/>
      <c r="I17" s="28"/>
      <c r="J17" s="28"/>
      <c r="K17" s="56"/>
      <c r="L17" s="81"/>
      <c r="M17" s="81"/>
      <c r="N17" s="81"/>
      <c r="O17" s="81"/>
      <c r="P17" s="170">
        <f t="shared" si="0"/>
        <v>24</v>
      </c>
      <c r="Q17" s="166">
        <v>1</v>
      </c>
      <c r="R17" s="156">
        <f t="shared" si="1"/>
        <v>24</v>
      </c>
    </row>
    <row r="18" spans="1:18" ht="18.75" customHeight="1">
      <c r="A18" s="160">
        <f t="shared" si="2"/>
        <v>9</v>
      </c>
      <c r="B18" s="156">
        <f t="shared" si="3"/>
        <v>9</v>
      </c>
      <c r="C18" s="277"/>
      <c r="D18" s="129"/>
      <c r="E18" s="130">
        <v>20</v>
      </c>
      <c r="F18" s="28"/>
      <c r="G18" s="28">
        <v>4</v>
      </c>
      <c r="H18" s="28"/>
      <c r="I18" s="28"/>
      <c r="J18" s="28"/>
      <c r="K18" s="56"/>
      <c r="L18" s="81"/>
      <c r="M18" s="81"/>
      <c r="N18" s="81"/>
      <c r="O18" s="81"/>
      <c r="P18" s="170">
        <f t="shared" si="0"/>
        <v>24</v>
      </c>
      <c r="Q18" s="166">
        <v>1</v>
      </c>
      <c r="R18" s="156">
        <f t="shared" si="1"/>
        <v>24</v>
      </c>
    </row>
    <row r="19" spans="1:18" ht="18.75" customHeight="1">
      <c r="A19" s="160">
        <f t="shared" si="2"/>
        <v>10</v>
      </c>
      <c r="B19" s="156">
        <f t="shared" si="3"/>
        <v>10</v>
      </c>
      <c r="C19" s="277"/>
      <c r="D19" s="129"/>
      <c r="E19" s="130"/>
      <c r="F19" s="28"/>
      <c r="G19" s="28">
        <v>8</v>
      </c>
      <c r="H19" s="28"/>
      <c r="I19" s="28"/>
      <c r="J19" s="28">
        <v>16</v>
      </c>
      <c r="K19" s="56"/>
      <c r="L19" s="81"/>
      <c r="M19" s="81"/>
      <c r="N19" s="81"/>
      <c r="O19" s="81"/>
      <c r="P19" s="170">
        <f t="shared" si="0"/>
        <v>24</v>
      </c>
      <c r="Q19" s="166">
        <v>1</v>
      </c>
      <c r="R19" s="156">
        <f t="shared" si="1"/>
        <v>24</v>
      </c>
    </row>
    <row r="20" spans="1:18" ht="18.75" customHeight="1" thickBot="1">
      <c r="A20" s="160">
        <f t="shared" si="2"/>
        <v>11</v>
      </c>
      <c r="B20" s="156">
        <f t="shared" si="3"/>
        <v>11</v>
      </c>
      <c r="C20" s="278"/>
      <c r="D20" s="180"/>
      <c r="E20" s="185"/>
      <c r="F20" s="64"/>
      <c r="G20" s="64"/>
      <c r="H20" s="64"/>
      <c r="I20" s="64"/>
      <c r="J20" s="64"/>
      <c r="K20" s="65"/>
      <c r="L20" s="96"/>
      <c r="M20" s="96">
        <v>8</v>
      </c>
      <c r="N20" s="96">
        <v>7</v>
      </c>
      <c r="O20" s="96">
        <v>9</v>
      </c>
      <c r="P20" s="203">
        <f t="shared" si="0"/>
        <v>24</v>
      </c>
      <c r="Q20" s="167">
        <v>1</v>
      </c>
      <c r="R20" s="158">
        <f t="shared" si="1"/>
        <v>24</v>
      </c>
    </row>
    <row r="21" spans="1:18" ht="18.75" customHeight="1" thickBot="1">
      <c r="A21" s="160">
        <f t="shared" si="2"/>
        <v>12</v>
      </c>
      <c r="B21" s="156">
        <f t="shared" si="3"/>
        <v>11</v>
      </c>
      <c r="C21" s="129"/>
      <c r="D21" s="130"/>
      <c r="E21" s="130"/>
      <c r="F21" s="28"/>
      <c r="G21" s="28"/>
      <c r="H21" s="28"/>
      <c r="I21" s="28"/>
      <c r="J21" s="28"/>
      <c r="K21" s="56"/>
      <c r="L21" s="28"/>
      <c r="M21" s="28"/>
      <c r="N21" s="28"/>
      <c r="O21" s="28"/>
      <c r="P21" s="173">
        <f t="shared" si="0"/>
        <v>0</v>
      </c>
      <c r="Q21" s="172"/>
      <c r="R21" s="172">
        <f t="shared" si="1"/>
        <v>0</v>
      </c>
    </row>
    <row r="22" spans="1:18" ht="18.75" customHeight="1" thickBot="1">
      <c r="A22" s="161">
        <f t="shared" si="2"/>
        <v>12</v>
      </c>
      <c r="B22" s="157">
        <f t="shared" si="3"/>
        <v>11</v>
      </c>
      <c r="C22" s="131"/>
      <c r="D22" s="204"/>
      <c r="E22" s="204"/>
      <c r="F22" s="132"/>
      <c r="G22" s="132"/>
      <c r="H22" s="132"/>
      <c r="I22" s="132"/>
      <c r="J22" s="132"/>
      <c r="K22" s="205"/>
      <c r="L22" s="105"/>
      <c r="M22" s="105"/>
      <c r="N22" s="105"/>
      <c r="O22" s="105"/>
      <c r="P22" s="174">
        <f t="shared" si="0"/>
        <v>0</v>
      </c>
      <c r="Q22" s="166"/>
      <c r="R22" s="166">
        <f t="shared" si="1"/>
        <v>0</v>
      </c>
    </row>
    <row r="23" spans="1:18" ht="18.75" customHeight="1" thickBot="1">
      <c r="A23" s="297" t="s">
        <v>10</v>
      </c>
      <c r="B23" s="298"/>
      <c r="C23" s="298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344"/>
      <c r="Q23" s="169">
        <f>SUM(Q12:Q22)</f>
        <v>11</v>
      </c>
      <c r="R23" s="169">
        <f>SUM(R12:R22)</f>
        <v>264</v>
      </c>
    </row>
    <row r="24" spans="1:18" ht="18.75" customHeight="1"/>
    <row r="25" spans="1:18" ht="18.75" customHeight="1"/>
    <row r="26" spans="1:18" ht="18.75" customHeight="1" thickBot="1"/>
    <row r="27" spans="1:18" ht="18.75" customHeight="1" thickBot="1">
      <c r="A27" s="284" t="s">
        <v>10</v>
      </c>
      <c r="B27" s="285"/>
      <c r="C27" s="285"/>
      <c r="D27" s="285"/>
      <c r="E27" s="285"/>
      <c r="F27" s="285"/>
      <c r="G27" s="285"/>
      <c r="H27" s="285"/>
      <c r="I27" s="285"/>
      <c r="J27" s="286"/>
      <c r="K27" s="31">
        <f>Q23</f>
        <v>11</v>
      </c>
      <c r="L27" s="31">
        <f>R23</f>
        <v>264</v>
      </c>
    </row>
    <row r="28" spans="1:18" ht="18.75" customHeight="1"/>
    <row r="29" spans="1:18" ht="18.75" customHeight="1"/>
    <row r="30" spans="1:18" ht="18.75" customHeight="1"/>
    <row r="31" spans="1:18" ht="18.75" customHeight="1"/>
    <row r="32" spans="1:18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</sheetData>
  <mergeCells count="10">
    <mergeCell ref="A27:J27"/>
    <mergeCell ref="A23:P23"/>
    <mergeCell ref="C12:C20"/>
    <mergeCell ref="A2:R2"/>
    <mergeCell ref="H4:K4"/>
    <mergeCell ref="A10:B11"/>
    <mergeCell ref="C10:C11"/>
    <mergeCell ref="D10:P10"/>
    <mergeCell ref="Q10:Q11"/>
    <mergeCell ref="R10:R11"/>
  </mergeCells>
  <pageMargins left="0.7" right="0.7" top="0.75" bottom="0.75" header="0.3" footer="0.3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8000"/>
  </sheetPr>
  <dimension ref="A2:M186"/>
  <sheetViews>
    <sheetView topLeftCell="A60" zoomScaleNormal="100" workbookViewId="0">
      <selection activeCell="C31" sqref="C31"/>
    </sheetView>
  </sheetViews>
  <sheetFormatPr defaultRowHeight="14.4"/>
  <cols>
    <col min="3" max="3" width="24.109375" customWidth="1"/>
    <col min="4" max="9" width="7.109375" customWidth="1"/>
    <col min="10" max="12" width="10.33203125" customWidth="1"/>
  </cols>
  <sheetData>
    <row r="2" spans="1:12" ht="18.75" customHeight="1" thickBot="1"/>
    <row r="3" spans="1:12" ht="18.75" customHeight="1" thickBot="1">
      <c r="A3" s="301" t="s">
        <v>11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18"/>
    </row>
    <row r="4" spans="1:12" ht="18.75" customHeight="1">
      <c r="A4" s="3" t="s">
        <v>12</v>
      </c>
      <c r="B4" s="4"/>
      <c r="C4" s="5"/>
      <c r="D4" s="4"/>
      <c r="E4" s="4"/>
      <c r="F4" s="4"/>
      <c r="G4" s="4"/>
      <c r="H4" s="4"/>
      <c r="I4" s="4"/>
      <c r="J4" s="4"/>
      <c r="K4" s="6"/>
      <c r="L4" s="7"/>
    </row>
    <row r="5" spans="1:12" ht="18.75" customHeight="1">
      <c r="A5" s="3" t="s">
        <v>13</v>
      </c>
      <c r="B5" s="4"/>
      <c r="C5" s="70" t="s">
        <v>172</v>
      </c>
      <c r="D5" s="4"/>
      <c r="E5" s="39"/>
      <c r="F5" s="39"/>
      <c r="G5" s="39"/>
      <c r="H5" s="39"/>
      <c r="I5" s="39"/>
      <c r="J5" s="10"/>
      <c r="K5" s="11"/>
      <c r="L5" s="12"/>
    </row>
    <row r="6" spans="1:12" ht="18.75" customHeight="1">
      <c r="A6" s="13" t="s">
        <v>14</v>
      </c>
      <c r="B6" s="4"/>
      <c r="C6" s="14"/>
      <c r="D6" s="4"/>
      <c r="E6" s="15"/>
      <c r="F6" s="15"/>
      <c r="G6" s="15"/>
      <c r="H6" s="15"/>
      <c r="I6" s="15"/>
      <c r="J6" s="4" t="s">
        <v>15</v>
      </c>
      <c r="K6" s="11"/>
      <c r="L6" s="12"/>
    </row>
    <row r="7" spans="1:12" ht="18.75" customHeight="1">
      <c r="A7" s="3" t="s">
        <v>16</v>
      </c>
      <c r="B7" s="4"/>
      <c r="C7" s="16"/>
      <c r="D7" s="4"/>
      <c r="E7" s="10"/>
      <c r="F7" s="10"/>
      <c r="G7" s="10"/>
      <c r="H7" s="10"/>
      <c r="I7" s="10"/>
      <c r="J7" s="4" t="s">
        <v>17</v>
      </c>
      <c r="K7" s="4"/>
      <c r="L7" s="12">
        <f>L21</f>
        <v>120</v>
      </c>
    </row>
    <row r="8" spans="1:12" ht="18.75" customHeight="1">
      <c r="A8" s="3" t="s">
        <v>18</v>
      </c>
      <c r="B8" s="4"/>
      <c r="C8" s="8"/>
      <c r="D8" s="4"/>
      <c r="E8" s="4"/>
      <c r="F8" s="4"/>
      <c r="G8" s="4"/>
      <c r="H8" s="4"/>
      <c r="I8" s="4"/>
      <c r="J8" s="4" t="s">
        <v>19</v>
      </c>
      <c r="K8" s="4"/>
      <c r="L8" s="17" t="s">
        <v>68</v>
      </c>
    </row>
    <row r="9" spans="1:12" ht="18.75" customHeight="1">
      <c r="A9" s="3" t="s">
        <v>20</v>
      </c>
      <c r="B9" s="4"/>
      <c r="C9" s="35"/>
      <c r="D9" s="4"/>
      <c r="E9" s="4"/>
      <c r="F9" s="4"/>
      <c r="G9" s="4"/>
      <c r="H9" s="4"/>
      <c r="I9" s="4"/>
      <c r="J9" s="4" t="s">
        <v>21</v>
      </c>
      <c r="K9" s="4"/>
      <c r="L9" s="18"/>
    </row>
    <row r="10" spans="1:12" ht="18.75" customHeight="1">
      <c r="A10" s="3" t="s">
        <v>22</v>
      </c>
      <c r="B10" s="4"/>
      <c r="C10" s="8" t="s">
        <v>338</v>
      </c>
      <c r="D10" s="4"/>
      <c r="E10" s="4"/>
      <c r="F10" s="4"/>
      <c r="G10" s="4"/>
      <c r="H10" s="4"/>
      <c r="I10" s="4"/>
      <c r="J10" s="4"/>
      <c r="K10" s="4"/>
      <c r="L10" s="19"/>
    </row>
    <row r="11" spans="1:12" ht="18.75" customHeight="1" thickBot="1">
      <c r="A11" s="20" t="s">
        <v>38</v>
      </c>
      <c r="B11" s="21"/>
      <c r="C11" s="22"/>
      <c r="D11" s="21"/>
      <c r="E11" s="21"/>
      <c r="F11" s="21"/>
      <c r="G11" s="21"/>
      <c r="H11" s="21"/>
      <c r="I11" s="21"/>
      <c r="J11" s="21"/>
      <c r="K11" s="21"/>
      <c r="L11" s="23"/>
    </row>
    <row r="12" spans="1:12" ht="18.75" customHeight="1" thickBot="1">
      <c r="A12" s="304"/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19"/>
    </row>
    <row r="13" spans="1:12" ht="18.75" customHeight="1" thickBot="1">
      <c r="A13" s="320" t="s">
        <v>23</v>
      </c>
      <c r="B13" s="321"/>
      <c r="C13" s="322" t="s">
        <v>24</v>
      </c>
      <c r="D13" s="280"/>
      <c r="E13" s="280"/>
      <c r="F13" s="280"/>
      <c r="G13" s="280"/>
      <c r="H13" s="280"/>
      <c r="I13" s="280"/>
      <c r="J13" s="315"/>
      <c r="K13" s="316" t="s">
        <v>0</v>
      </c>
      <c r="L13" s="324" t="s">
        <v>26</v>
      </c>
    </row>
    <row r="14" spans="1:12" ht="18.75" customHeight="1" thickBot="1">
      <c r="A14" s="320"/>
      <c r="B14" s="321"/>
      <c r="C14" s="323"/>
      <c r="D14" s="24" t="s">
        <v>27</v>
      </c>
      <c r="E14" s="24" t="s">
        <v>28</v>
      </c>
      <c r="F14" s="24" t="s">
        <v>29</v>
      </c>
      <c r="G14" s="24" t="s">
        <v>30</v>
      </c>
      <c r="H14" s="24" t="s">
        <v>31</v>
      </c>
      <c r="I14" s="24" t="s">
        <v>32</v>
      </c>
      <c r="J14" s="25" t="s">
        <v>35</v>
      </c>
      <c r="K14" s="317"/>
      <c r="L14" s="325"/>
    </row>
    <row r="15" spans="1:12" ht="18.75" customHeight="1">
      <c r="A15" s="287">
        <v>1</v>
      </c>
      <c r="B15" s="289">
        <f>K15</f>
        <v>3</v>
      </c>
      <c r="C15" s="29" t="s">
        <v>183</v>
      </c>
      <c r="D15" s="27"/>
      <c r="E15" s="27">
        <v>4</v>
      </c>
      <c r="F15" s="27">
        <v>2</v>
      </c>
      <c r="G15" s="27">
        <v>4</v>
      </c>
      <c r="H15" s="27">
        <v>2</v>
      </c>
      <c r="I15" s="27"/>
      <c r="J15" s="291">
        <f>SUM(D15:I19)</f>
        <v>24</v>
      </c>
      <c r="K15" s="293">
        <v>3</v>
      </c>
      <c r="L15" s="313">
        <f>J15*K15</f>
        <v>72</v>
      </c>
    </row>
    <row r="16" spans="1:12" ht="18.75" customHeight="1">
      <c r="A16" s="288"/>
      <c r="B16" s="290"/>
      <c r="C16" s="26" t="s">
        <v>56</v>
      </c>
      <c r="D16" s="28"/>
      <c r="E16" s="28"/>
      <c r="F16" s="28">
        <v>1</v>
      </c>
      <c r="G16" s="28"/>
      <c r="H16" s="28">
        <v>1</v>
      </c>
      <c r="I16" s="28"/>
      <c r="J16" s="292"/>
      <c r="K16" s="294"/>
      <c r="L16" s="314"/>
    </row>
    <row r="17" spans="1:13" ht="18.75" customHeight="1">
      <c r="A17" s="288"/>
      <c r="B17" s="290"/>
      <c r="C17" s="26" t="s">
        <v>184</v>
      </c>
      <c r="D17" s="28"/>
      <c r="E17" s="28"/>
      <c r="F17" s="28">
        <v>1</v>
      </c>
      <c r="G17" s="28"/>
      <c r="H17" s="28">
        <v>1</v>
      </c>
      <c r="I17" s="28"/>
      <c r="J17" s="292"/>
      <c r="K17" s="294"/>
      <c r="L17" s="314"/>
    </row>
    <row r="18" spans="1:13" ht="18.75" customHeight="1">
      <c r="A18" s="288"/>
      <c r="B18" s="290"/>
      <c r="C18" s="26" t="s">
        <v>185</v>
      </c>
      <c r="D18" s="28"/>
      <c r="E18" s="28">
        <v>1</v>
      </c>
      <c r="F18" s="28">
        <v>2</v>
      </c>
      <c r="G18" s="28">
        <v>2</v>
      </c>
      <c r="H18" s="28"/>
      <c r="I18" s="28"/>
      <c r="J18" s="292"/>
      <c r="K18" s="294"/>
      <c r="L18" s="314"/>
    </row>
    <row r="19" spans="1:13" ht="18.75" customHeight="1" thickBot="1">
      <c r="A19" s="288"/>
      <c r="B19" s="290"/>
      <c r="C19" s="26" t="s">
        <v>116</v>
      </c>
      <c r="D19" s="28"/>
      <c r="E19" s="28">
        <v>3</v>
      </c>
      <c r="F19" s="28"/>
      <c r="G19" s="28"/>
      <c r="H19" s="28"/>
      <c r="I19" s="28"/>
      <c r="J19" s="292"/>
      <c r="K19" s="294"/>
      <c r="L19" s="314"/>
    </row>
    <row r="20" spans="1:13" ht="18.75" customHeight="1" thickBot="1">
      <c r="A20" s="57">
        <f>B15+1</f>
        <v>4</v>
      </c>
      <c r="B20" s="58">
        <f>B15+K20</f>
        <v>5</v>
      </c>
      <c r="C20" s="29" t="s">
        <v>71</v>
      </c>
      <c r="D20" s="27">
        <v>1</v>
      </c>
      <c r="E20" s="27">
        <v>4</v>
      </c>
      <c r="F20" s="27">
        <v>8</v>
      </c>
      <c r="G20" s="27">
        <v>6</v>
      </c>
      <c r="H20" s="27">
        <v>4</v>
      </c>
      <c r="I20" s="27">
        <v>1</v>
      </c>
      <c r="J20" s="62">
        <f>SUM(D20:I20)</f>
        <v>24</v>
      </c>
      <c r="K20" s="60">
        <v>2</v>
      </c>
      <c r="L20" s="61">
        <f>J20*K20</f>
        <v>48</v>
      </c>
    </row>
    <row r="21" spans="1:13" ht="18.75" customHeight="1" thickBot="1">
      <c r="A21" s="297" t="s">
        <v>10</v>
      </c>
      <c r="B21" s="298"/>
      <c r="C21" s="298"/>
      <c r="D21" s="298"/>
      <c r="E21" s="298"/>
      <c r="F21" s="298"/>
      <c r="G21" s="298"/>
      <c r="H21" s="298"/>
      <c r="I21" s="298"/>
      <c r="J21" s="299"/>
      <c r="K21" s="30">
        <f>SUM(K15:K20)</f>
        <v>5</v>
      </c>
      <c r="L21" s="30">
        <f>SUM(L15:L20)</f>
        <v>120</v>
      </c>
    </row>
    <row r="22" spans="1:13" ht="18.75" customHeight="1"/>
    <row r="23" spans="1:13" ht="18.75" customHeight="1" thickBot="1"/>
    <row r="24" spans="1:13" ht="18.75" customHeight="1" thickBot="1">
      <c r="A24" s="301" t="s">
        <v>11</v>
      </c>
      <c r="B24" s="302"/>
      <c r="C24" s="302"/>
      <c r="D24" s="302"/>
      <c r="E24" s="302"/>
      <c r="F24" s="302"/>
      <c r="G24" s="302"/>
      <c r="H24" s="302"/>
      <c r="I24" s="302"/>
      <c r="J24" s="302"/>
      <c r="K24" s="302"/>
      <c r="L24" s="302"/>
      <c r="M24" s="303"/>
    </row>
    <row r="25" spans="1:13" ht="18.75" customHeight="1">
      <c r="A25" s="3" t="s">
        <v>12</v>
      </c>
      <c r="B25" s="4"/>
      <c r="C25" s="5"/>
      <c r="D25" s="4"/>
      <c r="E25" s="4"/>
      <c r="F25" s="4"/>
      <c r="G25" s="4"/>
      <c r="H25" s="4"/>
      <c r="I25" s="4"/>
      <c r="J25" s="4"/>
      <c r="K25" s="4"/>
      <c r="L25" s="6"/>
      <c r="M25" s="7"/>
    </row>
    <row r="26" spans="1:13" ht="18.75" customHeight="1">
      <c r="A26" s="3" t="s">
        <v>13</v>
      </c>
      <c r="B26" s="4"/>
      <c r="C26" s="70" t="s">
        <v>224</v>
      </c>
      <c r="D26" s="4"/>
      <c r="E26" s="4"/>
      <c r="F26" s="39"/>
      <c r="G26" s="39"/>
      <c r="H26" s="39"/>
      <c r="I26" s="39"/>
      <c r="J26" s="39"/>
      <c r="K26" s="10"/>
      <c r="L26" s="11"/>
      <c r="M26" s="12"/>
    </row>
    <row r="27" spans="1:13" ht="18.75" customHeight="1">
      <c r="A27" s="13" t="s">
        <v>14</v>
      </c>
      <c r="B27" s="4"/>
      <c r="C27" s="14"/>
      <c r="D27" s="4"/>
      <c r="E27" s="4"/>
      <c r="F27" s="15"/>
      <c r="G27" s="15"/>
      <c r="H27" s="15"/>
      <c r="I27" s="15"/>
      <c r="J27" s="15"/>
      <c r="K27" s="4" t="s">
        <v>15</v>
      </c>
      <c r="L27" s="11"/>
      <c r="M27" s="12"/>
    </row>
    <row r="28" spans="1:13" ht="18.75" customHeight="1">
      <c r="A28" s="3" t="s">
        <v>16</v>
      </c>
      <c r="B28" s="4"/>
      <c r="C28" s="16"/>
      <c r="D28" s="4"/>
      <c r="E28" s="4"/>
      <c r="F28" s="10"/>
      <c r="G28" s="10"/>
      <c r="H28" s="10"/>
      <c r="I28" s="10"/>
      <c r="J28" s="10"/>
      <c r="K28" s="4" t="s">
        <v>17</v>
      </c>
      <c r="L28" s="4"/>
      <c r="M28" s="12">
        <f>M59</f>
        <v>432</v>
      </c>
    </row>
    <row r="29" spans="1:13" ht="18.75" customHeight="1">
      <c r="A29" s="3" t="s">
        <v>18</v>
      </c>
      <c r="B29" s="4"/>
      <c r="C29" s="8"/>
      <c r="D29" s="4"/>
      <c r="E29" s="4"/>
      <c r="F29" s="4"/>
      <c r="G29" s="4"/>
      <c r="H29" s="4"/>
      <c r="I29" s="4"/>
      <c r="J29" s="4"/>
      <c r="K29" s="4" t="s">
        <v>19</v>
      </c>
      <c r="L29" s="4"/>
      <c r="M29" s="17" t="s">
        <v>73</v>
      </c>
    </row>
    <row r="30" spans="1:13" ht="18.75" customHeight="1">
      <c r="A30" s="3" t="s">
        <v>20</v>
      </c>
      <c r="B30" s="4"/>
      <c r="C30" s="35"/>
      <c r="D30" s="4"/>
      <c r="E30" s="4"/>
      <c r="F30" s="4"/>
      <c r="G30" s="4"/>
      <c r="H30" s="4"/>
      <c r="I30" s="4"/>
      <c r="J30" s="4"/>
      <c r="K30" s="4" t="s">
        <v>21</v>
      </c>
      <c r="L30" s="4"/>
      <c r="M30" s="18"/>
    </row>
    <row r="31" spans="1:13" ht="18.75" customHeight="1">
      <c r="A31" s="3" t="s">
        <v>22</v>
      </c>
      <c r="B31" s="4"/>
      <c r="C31" s="8" t="s">
        <v>340</v>
      </c>
      <c r="D31" s="4"/>
      <c r="E31" s="4"/>
      <c r="F31" s="4"/>
      <c r="G31" s="4"/>
      <c r="H31" s="4"/>
      <c r="I31" s="4"/>
      <c r="J31" s="4"/>
      <c r="K31" s="4"/>
      <c r="L31" s="4"/>
      <c r="M31" s="19"/>
    </row>
    <row r="32" spans="1:13" ht="18.75" customHeight="1" thickBot="1">
      <c r="A32" s="20" t="s">
        <v>38</v>
      </c>
      <c r="B32" s="21"/>
      <c r="C32" s="22"/>
      <c r="D32" s="21"/>
      <c r="E32" s="21"/>
      <c r="F32" s="21"/>
      <c r="G32" s="21"/>
      <c r="H32" s="21"/>
      <c r="I32" s="21"/>
      <c r="J32" s="21"/>
      <c r="K32" s="21"/>
      <c r="L32" s="21"/>
      <c r="M32" s="23"/>
    </row>
    <row r="33" spans="1:13" ht="18.75" customHeight="1" thickBot="1">
      <c r="A33" s="304"/>
      <c r="B33" s="305"/>
      <c r="C33" s="305"/>
      <c r="D33" s="305"/>
      <c r="E33" s="305"/>
      <c r="F33" s="305"/>
      <c r="G33" s="305"/>
      <c r="H33" s="305"/>
      <c r="I33" s="305"/>
      <c r="J33" s="305"/>
      <c r="K33" s="305"/>
      <c r="L33" s="305"/>
      <c r="M33" s="306"/>
    </row>
    <row r="34" spans="1:13" ht="18.75" customHeight="1" thickBot="1">
      <c r="A34" s="320" t="s">
        <v>23</v>
      </c>
      <c r="B34" s="321"/>
      <c r="C34" s="322" t="s">
        <v>24</v>
      </c>
      <c r="D34" s="280"/>
      <c r="E34" s="280"/>
      <c r="F34" s="280"/>
      <c r="G34" s="280"/>
      <c r="H34" s="280"/>
      <c r="I34" s="280"/>
      <c r="J34" s="280"/>
      <c r="K34" s="281"/>
      <c r="L34" s="316" t="s">
        <v>0</v>
      </c>
      <c r="M34" s="324" t="s">
        <v>26</v>
      </c>
    </row>
    <row r="35" spans="1:13" ht="18.75" customHeight="1" thickBot="1">
      <c r="A35" s="320"/>
      <c r="B35" s="321"/>
      <c r="C35" s="323"/>
      <c r="D35" s="24" t="s">
        <v>44</v>
      </c>
      <c r="E35" s="24" t="s">
        <v>27</v>
      </c>
      <c r="F35" s="24" t="s">
        <v>28</v>
      </c>
      <c r="G35" s="24" t="s">
        <v>29</v>
      </c>
      <c r="H35" s="24" t="s">
        <v>30</v>
      </c>
      <c r="I35" s="24" t="s">
        <v>31</v>
      </c>
      <c r="J35" s="24" t="s">
        <v>32</v>
      </c>
      <c r="K35" s="92" t="s">
        <v>35</v>
      </c>
      <c r="L35" s="317"/>
      <c r="M35" s="325"/>
    </row>
    <row r="36" spans="1:13" ht="18.75" customHeight="1">
      <c r="A36" s="287">
        <v>1</v>
      </c>
      <c r="B36" s="289">
        <f>L36</f>
        <v>5</v>
      </c>
      <c r="C36" s="29" t="s">
        <v>146</v>
      </c>
      <c r="D36" s="27"/>
      <c r="E36" s="27">
        <v>1</v>
      </c>
      <c r="F36" s="27">
        <v>3</v>
      </c>
      <c r="G36" s="27">
        <v>5</v>
      </c>
      <c r="H36" s="27">
        <v>1</v>
      </c>
      <c r="I36" s="27">
        <v>3</v>
      </c>
      <c r="J36" s="27"/>
      <c r="K36" s="291">
        <f>SUM(D36:J39)</f>
        <v>24</v>
      </c>
      <c r="L36" s="293">
        <v>5</v>
      </c>
      <c r="M36" s="313">
        <f>K36*L36</f>
        <v>120</v>
      </c>
    </row>
    <row r="37" spans="1:13" ht="18.75" customHeight="1">
      <c r="A37" s="288"/>
      <c r="B37" s="290"/>
      <c r="C37" s="26" t="s">
        <v>74</v>
      </c>
      <c r="D37" s="28"/>
      <c r="E37" s="28"/>
      <c r="F37" s="28">
        <v>1</v>
      </c>
      <c r="G37" s="28">
        <v>1</v>
      </c>
      <c r="H37" s="28"/>
      <c r="I37" s="28"/>
      <c r="J37" s="28"/>
      <c r="K37" s="292"/>
      <c r="L37" s="294"/>
      <c r="M37" s="314"/>
    </row>
    <row r="38" spans="1:13" ht="18.75" customHeight="1">
      <c r="A38" s="288"/>
      <c r="B38" s="290"/>
      <c r="C38" s="26" t="s">
        <v>50</v>
      </c>
      <c r="D38" s="28"/>
      <c r="E38" s="28"/>
      <c r="F38" s="28">
        <v>1</v>
      </c>
      <c r="G38" s="28">
        <v>1</v>
      </c>
      <c r="H38" s="28"/>
      <c r="I38" s="28"/>
      <c r="J38" s="28"/>
      <c r="K38" s="292"/>
      <c r="L38" s="294"/>
      <c r="M38" s="314"/>
    </row>
    <row r="39" spans="1:13" ht="18.75" customHeight="1" thickBot="1">
      <c r="A39" s="288"/>
      <c r="B39" s="290"/>
      <c r="C39" s="26" t="s">
        <v>70</v>
      </c>
      <c r="D39" s="28"/>
      <c r="E39" s="28"/>
      <c r="F39" s="28">
        <v>2</v>
      </c>
      <c r="G39" s="28">
        <v>2</v>
      </c>
      <c r="H39" s="28">
        <v>1</v>
      </c>
      <c r="I39" s="28">
        <v>1</v>
      </c>
      <c r="J39" s="28">
        <v>1</v>
      </c>
      <c r="K39" s="292"/>
      <c r="L39" s="294"/>
      <c r="M39" s="314"/>
    </row>
    <row r="40" spans="1:13" ht="18.75" customHeight="1">
      <c r="A40" s="287">
        <f>B36+1</f>
        <v>6</v>
      </c>
      <c r="B40" s="289">
        <f>B36+L40</f>
        <v>7</v>
      </c>
      <c r="C40" s="29" t="s">
        <v>146</v>
      </c>
      <c r="D40" s="27">
        <v>1</v>
      </c>
      <c r="E40" s="27">
        <v>1</v>
      </c>
      <c r="F40" s="27">
        <v>3</v>
      </c>
      <c r="G40" s="27">
        <v>2</v>
      </c>
      <c r="H40" s="27">
        <v>1</v>
      </c>
      <c r="I40" s="27">
        <v>3</v>
      </c>
      <c r="J40" s="27">
        <v>2</v>
      </c>
      <c r="K40" s="291">
        <f>SUM(D40:J43)</f>
        <v>24</v>
      </c>
      <c r="L40" s="293">
        <v>2</v>
      </c>
      <c r="M40" s="313">
        <f>K40*L40</f>
        <v>48</v>
      </c>
    </row>
    <row r="41" spans="1:13" ht="18.75" customHeight="1">
      <c r="A41" s="288"/>
      <c r="B41" s="290"/>
      <c r="C41" s="26" t="s">
        <v>74</v>
      </c>
      <c r="D41" s="28"/>
      <c r="E41" s="28"/>
      <c r="F41" s="28">
        <v>1</v>
      </c>
      <c r="G41" s="28"/>
      <c r="H41" s="28">
        <v>1</v>
      </c>
      <c r="I41" s="28">
        <v>1</v>
      </c>
      <c r="J41" s="28"/>
      <c r="K41" s="292"/>
      <c r="L41" s="294"/>
      <c r="M41" s="314"/>
    </row>
    <row r="42" spans="1:13" ht="18.75" customHeight="1">
      <c r="A42" s="288"/>
      <c r="B42" s="290"/>
      <c r="C42" s="26" t="s">
        <v>50</v>
      </c>
      <c r="D42" s="28"/>
      <c r="E42" s="28"/>
      <c r="F42" s="28"/>
      <c r="G42" s="28"/>
      <c r="H42" s="28">
        <v>1</v>
      </c>
      <c r="I42" s="28">
        <v>1</v>
      </c>
      <c r="J42" s="28">
        <v>1</v>
      </c>
      <c r="K42" s="292"/>
      <c r="L42" s="294"/>
      <c r="M42" s="314"/>
    </row>
    <row r="43" spans="1:13" ht="18.75" customHeight="1" thickBot="1">
      <c r="A43" s="288"/>
      <c r="B43" s="290"/>
      <c r="C43" s="26" t="s">
        <v>70</v>
      </c>
      <c r="D43" s="28"/>
      <c r="E43" s="28"/>
      <c r="F43" s="28">
        <v>2</v>
      </c>
      <c r="G43" s="28">
        <v>1</v>
      </c>
      <c r="H43" s="28"/>
      <c r="I43" s="28">
        <v>1</v>
      </c>
      <c r="J43" s="28">
        <v>1</v>
      </c>
      <c r="K43" s="292"/>
      <c r="L43" s="294"/>
      <c r="M43" s="314"/>
    </row>
    <row r="44" spans="1:13" ht="18.75" customHeight="1">
      <c r="A44" s="287">
        <f>B40+1</f>
        <v>8</v>
      </c>
      <c r="B44" s="289">
        <f>B40+L44</f>
        <v>8</v>
      </c>
      <c r="C44" s="29" t="s">
        <v>146</v>
      </c>
      <c r="D44" s="27"/>
      <c r="E44" s="27"/>
      <c r="F44" s="27">
        <v>1</v>
      </c>
      <c r="G44" s="27">
        <v>2</v>
      </c>
      <c r="H44" s="27">
        <v>1</v>
      </c>
      <c r="I44" s="27">
        <v>1</v>
      </c>
      <c r="J44" s="27"/>
      <c r="K44" s="291">
        <f>SUM(D44:J47)</f>
        <v>24</v>
      </c>
      <c r="L44" s="293">
        <v>1</v>
      </c>
      <c r="M44" s="313">
        <f>K44*L44</f>
        <v>24</v>
      </c>
    </row>
    <row r="45" spans="1:13" ht="18.75" customHeight="1">
      <c r="A45" s="288"/>
      <c r="B45" s="290"/>
      <c r="C45" s="26" t="s">
        <v>74</v>
      </c>
      <c r="D45" s="28"/>
      <c r="E45" s="28">
        <v>2</v>
      </c>
      <c r="F45" s="28"/>
      <c r="G45" s="28"/>
      <c r="H45" s="28"/>
      <c r="I45" s="28">
        <v>1</v>
      </c>
      <c r="J45" s="28"/>
      <c r="K45" s="292"/>
      <c r="L45" s="294"/>
      <c r="M45" s="314"/>
    </row>
    <row r="46" spans="1:13" ht="18.75" customHeight="1">
      <c r="A46" s="288"/>
      <c r="B46" s="290"/>
      <c r="C46" s="26" t="s">
        <v>50</v>
      </c>
      <c r="D46" s="28">
        <v>2</v>
      </c>
      <c r="E46" s="28">
        <v>3</v>
      </c>
      <c r="F46" s="28">
        <v>3</v>
      </c>
      <c r="G46" s="28">
        <v>1</v>
      </c>
      <c r="H46" s="28">
        <v>2</v>
      </c>
      <c r="I46" s="28">
        <v>1</v>
      </c>
      <c r="J46" s="28"/>
      <c r="K46" s="292"/>
      <c r="L46" s="294"/>
      <c r="M46" s="314"/>
    </row>
    <row r="47" spans="1:13" ht="18.75" customHeight="1" thickBot="1">
      <c r="A47" s="288"/>
      <c r="B47" s="290"/>
      <c r="C47" s="26" t="s">
        <v>70</v>
      </c>
      <c r="D47" s="28"/>
      <c r="E47" s="28"/>
      <c r="F47" s="28">
        <v>2</v>
      </c>
      <c r="G47" s="28">
        <v>1</v>
      </c>
      <c r="H47" s="28">
        <v>1</v>
      </c>
      <c r="I47" s="28"/>
      <c r="J47" s="28"/>
      <c r="K47" s="292"/>
      <c r="L47" s="294"/>
      <c r="M47" s="314"/>
    </row>
    <row r="48" spans="1:13" ht="18.75" customHeight="1">
      <c r="A48" s="287">
        <f>B44+1</f>
        <v>9</v>
      </c>
      <c r="B48" s="289">
        <f>B44+L48</f>
        <v>15</v>
      </c>
      <c r="C48" s="29" t="s">
        <v>146</v>
      </c>
      <c r="D48" s="27">
        <v>1</v>
      </c>
      <c r="E48" s="27">
        <v>1</v>
      </c>
      <c r="F48" s="27">
        <v>2</v>
      </c>
      <c r="G48" s="27">
        <v>4</v>
      </c>
      <c r="H48" s="27">
        <v>4</v>
      </c>
      <c r="I48" s="27">
        <v>2</v>
      </c>
      <c r="J48" s="27">
        <v>2</v>
      </c>
      <c r="K48" s="291">
        <f>SUM(D48:J51)</f>
        <v>24</v>
      </c>
      <c r="L48" s="293">
        <v>7</v>
      </c>
      <c r="M48" s="313">
        <f>K48*L48</f>
        <v>168</v>
      </c>
    </row>
    <row r="49" spans="1:13" ht="18.75" customHeight="1">
      <c r="A49" s="288"/>
      <c r="B49" s="290"/>
      <c r="C49" s="26" t="s">
        <v>50</v>
      </c>
      <c r="D49" s="28"/>
      <c r="E49" s="28"/>
      <c r="F49" s="28">
        <v>1</v>
      </c>
      <c r="G49" s="28"/>
      <c r="H49" s="28">
        <v>1</v>
      </c>
      <c r="I49" s="28"/>
      <c r="J49" s="28">
        <v>1</v>
      </c>
      <c r="K49" s="292"/>
      <c r="L49" s="294"/>
      <c r="M49" s="314"/>
    </row>
    <row r="50" spans="1:13" ht="18.75" customHeight="1">
      <c r="A50" s="288"/>
      <c r="B50" s="290"/>
      <c r="C50" s="26" t="s">
        <v>70</v>
      </c>
      <c r="D50" s="28"/>
      <c r="E50" s="28"/>
      <c r="F50" s="28"/>
      <c r="G50" s="28">
        <v>1</v>
      </c>
      <c r="H50" s="28">
        <v>1</v>
      </c>
      <c r="I50" s="28"/>
      <c r="J50" s="28">
        <v>1</v>
      </c>
      <c r="K50" s="292"/>
      <c r="L50" s="294"/>
      <c r="M50" s="314"/>
    </row>
    <row r="51" spans="1:13" ht="18.75" customHeight="1" thickBot="1">
      <c r="A51" s="288"/>
      <c r="B51" s="290"/>
      <c r="C51" s="26" t="s">
        <v>52</v>
      </c>
      <c r="D51" s="28"/>
      <c r="E51" s="28"/>
      <c r="F51" s="28">
        <v>1</v>
      </c>
      <c r="G51" s="28">
        <v>1</v>
      </c>
      <c r="H51" s="28"/>
      <c r="I51" s="28"/>
      <c r="J51" s="28"/>
      <c r="K51" s="292"/>
      <c r="L51" s="294"/>
      <c r="M51" s="314"/>
    </row>
    <row r="52" spans="1:13" ht="18.75" customHeight="1">
      <c r="A52" s="287">
        <f>B48+1</f>
        <v>16</v>
      </c>
      <c r="B52" s="289">
        <f>B48+L52</f>
        <v>17</v>
      </c>
      <c r="C52" s="29" t="s">
        <v>146</v>
      </c>
      <c r="D52" s="27"/>
      <c r="E52" s="27">
        <v>2</v>
      </c>
      <c r="F52" s="27"/>
      <c r="G52" s="27">
        <v>3</v>
      </c>
      <c r="H52" s="27">
        <v>2</v>
      </c>
      <c r="I52" s="27"/>
      <c r="J52" s="27"/>
      <c r="K52" s="291">
        <f>SUM(D52:J55)</f>
        <v>24</v>
      </c>
      <c r="L52" s="293">
        <v>2</v>
      </c>
      <c r="M52" s="313">
        <f>K52*L52</f>
        <v>48</v>
      </c>
    </row>
    <row r="53" spans="1:13" ht="18.75" customHeight="1">
      <c r="A53" s="288"/>
      <c r="B53" s="290"/>
      <c r="C53" s="26" t="s">
        <v>50</v>
      </c>
      <c r="D53" s="28"/>
      <c r="E53" s="28">
        <v>2</v>
      </c>
      <c r="F53" s="28"/>
      <c r="G53" s="28">
        <v>2</v>
      </c>
      <c r="H53" s="28">
        <v>2</v>
      </c>
      <c r="I53" s="28">
        <v>1</v>
      </c>
      <c r="J53" s="28"/>
      <c r="K53" s="292"/>
      <c r="L53" s="294"/>
      <c r="M53" s="314"/>
    </row>
    <row r="54" spans="1:13" ht="18.75" customHeight="1">
      <c r="A54" s="288"/>
      <c r="B54" s="290"/>
      <c r="C54" s="26" t="s">
        <v>70</v>
      </c>
      <c r="D54" s="28"/>
      <c r="E54" s="28">
        <v>2</v>
      </c>
      <c r="F54" s="28">
        <v>2</v>
      </c>
      <c r="G54" s="28"/>
      <c r="H54" s="28">
        <v>1</v>
      </c>
      <c r="I54" s="28"/>
      <c r="J54" s="28">
        <v>1</v>
      </c>
      <c r="K54" s="292"/>
      <c r="L54" s="294"/>
      <c r="M54" s="314"/>
    </row>
    <row r="55" spans="1:13" ht="18.75" customHeight="1" thickBot="1">
      <c r="A55" s="288"/>
      <c r="B55" s="290"/>
      <c r="C55" s="26" t="s">
        <v>52</v>
      </c>
      <c r="D55" s="28"/>
      <c r="E55" s="28"/>
      <c r="F55" s="28"/>
      <c r="G55" s="28">
        <v>2</v>
      </c>
      <c r="H55" s="28">
        <v>2</v>
      </c>
      <c r="I55" s="28"/>
      <c r="J55" s="28"/>
      <c r="K55" s="292"/>
      <c r="L55" s="294"/>
      <c r="M55" s="314"/>
    </row>
    <row r="56" spans="1:13" ht="18.75" customHeight="1">
      <c r="A56" s="287">
        <f>B52+1</f>
        <v>18</v>
      </c>
      <c r="B56" s="289">
        <f>B52+L56</f>
        <v>18</v>
      </c>
      <c r="C56" s="29" t="s">
        <v>50</v>
      </c>
      <c r="D56" s="27">
        <v>1</v>
      </c>
      <c r="E56" s="27">
        <v>2</v>
      </c>
      <c r="F56" s="27">
        <v>2</v>
      </c>
      <c r="G56" s="27">
        <v>1</v>
      </c>
      <c r="H56" s="27"/>
      <c r="I56" s="27">
        <v>1</v>
      </c>
      <c r="J56" s="27">
        <v>1</v>
      </c>
      <c r="K56" s="291">
        <f>SUM(D56:J58)</f>
        <v>24</v>
      </c>
      <c r="L56" s="293">
        <v>1</v>
      </c>
      <c r="M56" s="313">
        <f>K56*L56</f>
        <v>24</v>
      </c>
    </row>
    <row r="57" spans="1:13" ht="18.75" customHeight="1">
      <c r="A57" s="288"/>
      <c r="B57" s="290"/>
      <c r="C57" s="26" t="s">
        <v>70</v>
      </c>
      <c r="D57" s="28"/>
      <c r="E57" s="28"/>
      <c r="F57" s="28">
        <v>1</v>
      </c>
      <c r="G57" s="28">
        <v>2</v>
      </c>
      <c r="H57" s="28">
        <v>1</v>
      </c>
      <c r="I57" s="28">
        <v>4</v>
      </c>
      <c r="J57" s="28">
        <v>1</v>
      </c>
      <c r="K57" s="292"/>
      <c r="L57" s="294"/>
      <c r="M57" s="314"/>
    </row>
    <row r="58" spans="1:13" ht="18.75" customHeight="1" thickBot="1">
      <c r="A58" s="288"/>
      <c r="B58" s="290"/>
      <c r="C58" s="26" t="s">
        <v>52</v>
      </c>
      <c r="D58" s="28">
        <v>2</v>
      </c>
      <c r="E58" s="28"/>
      <c r="F58" s="28"/>
      <c r="G58" s="28"/>
      <c r="H58" s="28">
        <v>2</v>
      </c>
      <c r="I58" s="28">
        <v>2</v>
      </c>
      <c r="J58" s="28">
        <v>1</v>
      </c>
      <c r="K58" s="292"/>
      <c r="L58" s="294"/>
      <c r="M58" s="314"/>
    </row>
    <row r="59" spans="1:13" ht="18.75" customHeight="1" thickBot="1">
      <c r="A59" s="297" t="s">
        <v>10</v>
      </c>
      <c r="B59" s="298"/>
      <c r="C59" s="298"/>
      <c r="D59" s="298"/>
      <c r="E59" s="298"/>
      <c r="F59" s="298"/>
      <c r="G59" s="298"/>
      <c r="H59" s="298"/>
      <c r="I59" s="298"/>
      <c r="J59" s="298"/>
      <c r="K59" s="344"/>
      <c r="L59" s="30">
        <f>SUM(L36:L58)</f>
        <v>18</v>
      </c>
      <c r="M59" s="30">
        <f>SUM(M36:M58)</f>
        <v>432</v>
      </c>
    </row>
    <row r="60" spans="1:13" ht="18.75" customHeight="1"/>
    <row r="61" spans="1:13" ht="18" customHeight="1" thickBot="1"/>
    <row r="62" spans="1:13" ht="24" customHeight="1" thickBot="1">
      <c r="A62" s="284" t="s">
        <v>10</v>
      </c>
      <c r="B62" s="285"/>
      <c r="C62" s="285"/>
      <c r="D62" s="285"/>
      <c r="E62" s="285"/>
      <c r="F62" s="285"/>
      <c r="G62" s="285"/>
      <c r="H62" s="74"/>
      <c r="I62" s="74"/>
      <c r="J62" s="74"/>
      <c r="K62" s="31">
        <f>K21+L59</f>
        <v>23</v>
      </c>
      <c r="L62" s="31">
        <f>L21+M59</f>
        <v>552</v>
      </c>
    </row>
    <row r="63" spans="1:13" ht="18.75" customHeight="1"/>
    <row r="64" spans="1:13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</sheetData>
  <mergeCells count="52">
    <mergeCell ref="A56:A58"/>
    <mergeCell ref="B56:B58"/>
    <mergeCell ref="K56:K58"/>
    <mergeCell ref="L56:L58"/>
    <mergeCell ref="M56:M58"/>
    <mergeCell ref="K48:K51"/>
    <mergeCell ref="L48:L51"/>
    <mergeCell ref="M48:M51"/>
    <mergeCell ref="A52:A55"/>
    <mergeCell ref="B52:B55"/>
    <mergeCell ref="K52:K55"/>
    <mergeCell ref="L52:L55"/>
    <mergeCell ref="M52:M55"/>
    <mergeCell ref="A3:L3"/>
    <mergeCell ref="A12:L12"/>
    <mergeCell ref="D13:J13"/>
    <mergeCell ref="L13:L14"/>
    <mergeCell ref="L15:L19"/>
    <mergeCell ref="A13:B14"/>
    <mergeCell ref="C13:C14"/>
    <mergeCell ref="K13:K14"/>
    <mergeCell ref="A62:G62"/>
    <mergeCell ref="A21:J21"/>
    <mergeCell ref="A15:A19"/>
    <mergeCell ref="B15:B19"/>
    <mergeCell ref="J15:J19"/>
    <mergeCell ref="A34:B35"/>
    <mergeCell ref="C34:C35"/>
    <mergeCell ref="A36:A39"/>
    <mergeCell ref="B36:B39"/>
    <mergeCell ref="A59:K59"/>
    <mergeCell ref="A40:A43"/>
    <mergeCell ref="B40:B43"/>
    <mergeCell ref="K40:K43"/>
    <mergeCell ref="K15:K19"/>
    <mergeCell ref="A48:A51"/>
    <mergeCell ref="B48:B51"/>
    <mergeCell ref="M44:M47"/>
    <mergeCell ref="L36:L39"/>
    <mergeCell ref="A24:M24"/>
    <mergeCell ref="A33:M33"/>
    <mergeCell ref="D34:K34"/>
    <mergeCell ref="M34:M35"/>
    <mergeCell ref="M36:M39"/>
    <mergeCell ref="M40:M43"/>
    <mergeCell ref="L34:L35"/>
    <mergeCell ref="K36:K39"/>
    <mergeCell ref="L40:L43"/>
    <mergeCell ref="A44:A47"/>
    <mergeCell ref="B44:B47"/>
    <mergeCell ref="K44:K47"/>
    <mergeCell ref="L44:L47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00"/>
  </sheetPr>
  <dimension ref="A2:R241"/>
  <sheetViews>
    <sheetView topLeftCell="A48" zoomScale="90" zoomScaleNormal="90" workbookViewId="0">
      <selection activeCell="C77" sqref="C77"/>
    </sheetView>
  </sheetViews>
  <sheetFormatPr defaultRowHeight="14.4"/>
  <cols>
    <col min="3" max="3" width="26.33203125" customWidth="1"/>
    <col min="4" max="4" width="9" customWidth="1"/>
    <col min="5" max="5" width="7.6640625" customWidth="1"/>
    <col min="6" max="6" width="8" customWidth="1"/>
    <col min="7" max="7" width="7.5546875" customWidth="1"/>
    <col min="8" max="8" width="7.44140625" customWidth="1"/>
    <col min="9" max="9" width="8.109375" customWidth="1"/>
    <col min="10" max="10" width="8.44140625" customWidth="1"/>
    <col min="11" max="11" width="10" customWidth="1"/>
    <col min="12" max="12" width="11.5546875" customWidth="1"/>
    <col min="13" max="13" width="9.88671875" customWidth="1"/>
    <col min="15" max="15" width="12.44140625" customWidth="1"/>
    <col min="17" max="17" width="12.88671875" customWidth="1"/>
    <col min="18" max="18" width="12.6640625" customWidth="1"/>
  </cols>
  <sheetData>
    <row r="2" spans="1:12" ht="18.75" customHeight="1" thickBot="1"/>
    <row r="3" spans="1:12" ht="18.75" customHeight="1" thickBot="1">
      <c r="A3" s="301" t="s">
        <v>11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18"/>
    </row>
    <row r="4" spans="1:12" ht="18.75" customHeight="1">
      <c r="A4" s="3" t="s">
        <v>12</v>
      </c>
      <c r="B4" s="4"/>
      <c r="C4" s="5"/>
      <c r="D4" s="4"/>
      <c r="E4" s="4"/>
      <c r="F4" s="4"/>
      <c r="G4" s="4"/>
      <c r="H4" s="4"/>
      <c r="I4" s="4"/>
      <c r="J4" s="4"/>
      <c r="K4" s="6"/>
      <c r="L4" s="7"/>
    </row>
    <row r="5" spans="1:12" ht="18.75" customHeight="1">
      <c r="A5" s="3" t="s">
        <v>13</v>
      </c>
      <c r="B5" s="4"/>
      <c r="C5" s="70" t="s">
        <v>100</v>
      </c>
      <c r="D5" s="4"/>
      <c r="E5" s="39"/>
      <c r="F5" s="39"/>
      <c r="G5" s="39"/>
      <c r="H5" s="39"/>
      <c r="I5" s="39"/>
      <c r="J5" s="10"/>
      <c r="K5" s="11"/>
      <c r="L5" s="12"/>
    </row>
    <row r="6" spans="1:12" ht="18.75" customHeight="1">
      <c r="A6" s="13" t="s">
        <v>14</v>
      </c>
      <c r="B6" s="4"/>
      <c r="C6" s="14"/>
      <c r="D6" s="4"/>
      <c r="E6" s="15"/>
      <c r="F6" s="15"/>
      <c r="G6" s="15"/>
      <c r="H6" s="15"/>
      <c r="I6" s="15"/>
      <c r="J6" s="4" t="s">
        <v>15</v>
      </c>
      <c r="K6" s="11"/>
      <c r="L6" s="12"/>
    </row>
    <row r="7" spans="1:12" ht="18.75" customHeight="1">
      <c r="A7" s="3" t="s">
        <v>16</v>
      </c>
      <c r="B7" s="4"/>
      <c r="C7" s="16"/>
      <c r="D7" s="4"/>
      <c r="E7" s="10"/>
      <c r="F7" s="10"/>
      <c r="G7" s="10"/>
      <c r="H7" s="10"/>
      <c r="I7" s="10"/>
      <c r="J7" s="4" t="s">
        <v>17</v>
      </c>
      <c r="K7" s="4"/>
      <c r="L7" s="12">
        <f>L27</f>
        <v>240</v>
      </c>
    </row>
    <row r="8" spans="1:12" ht="18.75" customHeight="1">
      <c r="A8" s="3" t="s">
        <v>18</v>
      </c>
      <c r="B8" s="4"/>
      <c r="C8" s="8"/>
      <c r="D8" s="4"/>
      <c r="E8" s="4"/>
      <c r="F8" s="4"/>
      <c r="G8" s="4"/>
      <c r="H8" s="4"/>
      <c r="I8" s="4"/>
      <c r="J8" s="4" t="s">
        <v>19</v>
      </c>
      <c r="K8" s="4"/>
      <c r="L8" s="17" t="s">
        <v>101</v>
      </c>
    </row>
    <row r="9" spans="1:12" ht="18.75" customHeight="1">
      <c r="A9" s="3" t="s">
        <v>20</v>
      </c>
      <c r="B9" s="4"/>
      <c r="C9" s="35"/>
      <c r="D9" s="4"/>
      <c r="E9" s="4"/>
      <c r="F9" s="4"/>
      <c r="G9" s="4"/>
      <c r="H9" s="4"/>
      <c r="I9" s="4"/>
      <c r="J9" s="4" t="s">
        <v>21</v>
      </c>
      <c r="K9" s="4"/>
      <c r="L9" s="18"/>
    </row>
    <row r="10" spans="1:12" ht="18.75" customHeight="1">
      <c r="A10" s="3" t="s">
        <v>22</v>
      </c>
      <c r="B10" s="4"/>
      <c r="C10" s="8" t="s">
        <v>99</v>
      </c>
      <c r="D10" s="4"/>
      <c r="E10" s="4"/>
      <c r="F10" s="4"/>
      <c r="G10" s="4"/>
      <c r="H10" s="4"/>
      <c r="I10" s="4"/>
      <c r="J10" s="4"/>
      <c r="K10" s="4"/>
      <c r="L10" s="19"/>
    </row>
    <row r="11" spans="1:12" ht="18.75" customHeight="1" thickBot="1">
      <c r="A11" s="20" t="s">
        <v>38</v>
      </c>
      <c r="B11" s="21"/>
      <c r="C11" s="22"/>
      <c r="D11" s="21"/>
      <c r="E11" s="21"/>
      <c r="F11" s="21"/>
      <c r="G11" s="21"/>
      <c r="H11" s="21"/>
      <c r="I11" s="21"/>
      <c r="J11" s="21"/>
      <c r="K11" s="21"/>
      <c r="L11" s="23"/>
    </row>
    <row r="12" spans="1:12" ht="18.75" customHeight="1" thickBot="1">
      <c r="A12" s="304"/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19"/>
    </row>
    <row r="13" spans="1:12" ht="18.75" customHeight="1" thickBot="1">
      <c r="A13" s="320" t="s">
        <v>23</v>
      </c>
      <c r="B13" s="321"/>
      <c r="C13" s="322" t="s">
        <v>24</v>
      </c>
      <c r="D13" s="280"/>
      <c r="E13" s="280"/>
      <c r="F13" s="280"/>
      <c r="G13" s="280"/>
      <c r="H13" s="280"/>
      <c r="I13" s="280"/>
      <c r="J13" s="315"/>
      <c r="K13" s="316" t="s">
        <v>0</v>
      </c>
      <c r="L13" s="324" t="s">
        <v>26</v>
      </c>
    </row>
    <row r="14" spans="1:12" ht="18.75" customHeight="1" thickBot="1">
      <c r="A14" s="320"/>
      <c r="B14" s="321"/>
      <c r="C14" s="323"/>
      <c r="D14" s="24" t="s">
        <v>27</v>
      </c>
      <c r="E14" s="24" t="s">
        <v>28</v>
      </c>
      <c r="F14" s="24" t="s">
        <v>29</v>
      </c>
      <c r="G14" s="24" t="s">
        <v>30</v>
      </c>
      <c r="H14" s="24" t="s">
        <v>31</v>
      </c>
      <c r="I14" s="24" t="s">
        <v>32</v>
      </c>
      <c r="J14" s="25" t="s">
        <v>35</v>
      </c>
      <c r="K14" s="317"/>
      <c r="L14" s="325"/>
    </row>
    <row r="15" spans="1:12" ht="18.75" customHeight="1">
      <c r="A15" s="287">
        <v>1</v>
      </c>
      <c r="B15" s="289">
        <f>K15</f>
        <v>7</v>
      </c>
      <c r="C15" s="29" t="s">
        <v>36</v>
      </c>
      <c r="D15" s="27">
        <v>1</v>
      </c>
      <c r="E15" s="27">
        <v>3</v>
      </c>
      <c r="F15" s="27">
        <v>7</v>
      </c>
      <c r="G15" s="27">
        <v>2</v>
      </c>
      <c r="H15" s="27">
        <v>3</v>
      </c>
      <c r="I15" s="27">
        <v>1</v>
      </c>
      <c r="J15" s="291">
        <f>SUM(D15:I16)</f>
        <v>24</v>
      </c>
      <c r="K15" s="293">
        <v>7</v>
      </c>
      <c r="L15" s="313">
        <f>J15*K15</f>
        <v>168</v>
      </c>
    </row>
    <row r="16" spans="1:12" ht="18.75" customHeight="1" thickBot="1">
      <c r="A16" s="288"/>
      <c r="B16" s="290"/>
      <c r="C16" s="26" t="s">
        <v>102</v>
      </c>
      <c r="D16" s="28"/>
      <c r="E16" s="28">
        <v>1</v>
      </c>
      <c r="F16" s="28">
        <v>3</v>
      </c>
      <c r="G16" s="28">
        <v>2</v>
      </c>
      <c r="H16" s="28">
        <v>1</v>
      </c>
      <c r="I16" s="28"/>
      <c r="J16" s="292"/>
      <c r="K16" s="294"/>
      <c r="L16" s="314"/>
    </row>
    <row r="17" spans="1:17" ht="18.75" customHeight="1">
      <c r="A17" s="287">
        <f>B15+1</f>
        <v>8</v>
      </c>
      <c r="B17" s="289">
        <f>B15+K17</f>
        <v>9</v>
      </c>
      <c r="C17" s="29" t="s">
        <v>36</v>
      </c>
      <c r="D17" s="27">
        <v>2</v>
      </c>
      <c r="E17" s="27">
        <v>2</v>
      </c>
      <c r="F17" s="27">
        <v>3</v>
      </c>
      <c r="G17" s="27">
        <v>2</v>
      </c>
      <c r="H17" s="27">
        <v>1</v>
      </c>
      <c r="I17" s="27">
        <v>1</v>
      </c>
      <c r="J17" s="291">
        <f>SUM(D17:I20)</f>
        <v>24</v>
      </c>
      <c r="K17" s="293">
        <v>2</v>
      </c>
      <c r="L17" s="313">
        <f>J17*K17</f>
        <v>48</v>
      </c>
    </row>
    <row r="18" spans="1:17" ht="18.75" customHeight="1">
      <c r="A18" s="288"/>
      <c r="B18" s="290"/>
      <c r="C18" s="26" t="s">
        <v>102</v>
      </c>
      <c r="D18" s="28">
        <v>1</v>
      </c>
      <c r="E18" s="28">
        <v>1</v>
      </c>
      <c r="F18" s="28">
        <v>3</v>
      </c>
      <c r="G18" s="28"/>
      <c r="H18" s="28">
        <v>2</v>
      </c>
      <c r="I18" s="28"/>
      <c r="J18" s="292"/>
      <c r="K18" s="294"/>
      <c r="L18" s="314"/>
    </row>
    <row r="19" spans="1:17" ht="18.75" customHeight="1">
      <c r="A19" s="288"/>
      <c r="B19" s="290"/>
      <c r="C19" s="26" t="s">
        <v>104</v>
      </c>
      <c r="D19" s="28">
        <v>2</v>
      </c>
      <c r="E19" s="28">
        <v>1</v>
      </c>
      <c r="F19" s="28">
        <v>1</v>
      </c>
      <c r="G19" s="28">
        <v>1</v>
      </c>
      <c r="H19" s="28"/>
      <c r="I19" s="28"/>
      <c r="J19" s="292"/>
      <c r="K19" s="294"/>
      <c r="L19" s="314"/>
    </row>
    <row r="20" spans="1:17" ht="18.75" customHeight="1" thickBot="1">
      <c r="A20" s="288"/>
      <c r="B20" s="290"/>
      <c r="C20" s="26" t="s">
        <v>103</v>
      </c>
      <c r="D20" s="28"/>
      <c r="E20" s="28"/>
      <c r="F20" s="28"/>
      <c r="G20" s="28">
        <v>1</v>
      </c>
      <c r="H20" s="28"/>
      <c r="I20" s="28"/>
      <c r="J20" s="292"/>
      <c r="K20" s="294"/>
      <c r="L20" s="314"/>
    </row>
    <row r="21" spans="1:17" ht="18.75" customHeight="1">
      <c r="A21" s="287">
        <f>B17+1</f>
        <v>10</v>
      </c>
      <c r="B21" s="289">
        <f>B17+K21</f>
        <v>10</v>
      </c>
      <c r="C21" s="29" t="s">
        <v>36</v>
      </c>
      <c r="D21" s="27">
        <v>1</v>
      </c>
      <c r="E21" s="27"/>
      <c r="F21" s="27">
        <v>4</v>
      </c>
      <c r="G21" s="27"/>
      <c r="H21" s="27">
        <v>1</v>
      </c>
      <c r="I21" s="27">
        <v>1</v>
      </c>
      <c r="J21" s="291">
        <f>SUM(D21:I26)</f>
        <v>24</v>
      </c>
      <c r="K21" s="293">
        <v>1</v>
      </c>
      <c r="L21" s="313">
        <f>J21*K21</f>
        <v>24</v>
      </c>
    </row>
    <row r="22" spans="1:17" ht="18.75" customHeight="1">
      <c r="A22" s="288"/>
      <c r="B22" s="290"/>
      <c r="C22" s="26" t="s">
        <v>102</v>
      </c>
      <c r="D22" s="28"/>
      <c r="E22" s="28">
        <v>1</v>
      </c>
      <c r="F22" s="28"/>
      <c r="G22" s="28"/>
      <c r="H22" s="28">
        <v>1</v>
      </c>
      <c r="I22" s="28">
        <v>1</v>
      </c>
      <c r="J22" s="292"/>
      <c r="K22" s="294"/>
      <c r="L22" s="314"/>
    </row>
    <row r="23" spans="1:17" ht="18.75" customHeight="1">
      <c r="A23" s="288"/>
      <c r="B23" s="290"/>
      <c r="C23" s="26" t="s">
        <v>104</v>
      </c>
      <c r="D23" s="28"/>
      <c r="E23" s="28"/>
      <c r="F23" s="28">
        <v>1</v>
      </c>
      <c r="G23" s="28">
        <v>1</v>
      </c>
      <c r="H23" s="28">
        <v>1</v>
      </c>
      <c r="I23" s="28">
        <v>1</v>
      </c>
      <c r="J23" s="292"/>
      <c r="K23" s="294"/>
      <c r="L23" s="314"/>
    </row>
    <row r="24" spans="1:17" ht="18.75" customHeight="1">
      <c r="A24" s="288"/>
      <c r="B24" s="290"/>
      <c r="C24" s="26" t="s">
        <v>103</v>
      </c>
      <c r="D24" s="28">
        <v>1</v>
      </c>
      <c r="E24" s="28">
        <v>1</v>
      </c>
      <c r="F24" s="28">
        <v>1</v>
      </c>
      <c r="G24" s="28">
        <v>1</v>
      </c>
      <c r="H24" s="28"/>
      <c r="I24" s="28"/>
      <c r="J24" s="292"/>
      <c r="K24" s="294"/>
      <c r="L24" s="314"/>
    </row>
    <row r="25" spans="1:17" ht="18.75" customHeight="1">
      <c r="A25" s="288"/>
      <c r="B25" s="290"/>
      <c r="C25" s="26" t="s">
        <v>123</v>
      </c>
      <c r="D25" s="28"/>
      <c r="E25" s="28"/>
      <c r="F25" s="28"/>
      <c r="G25" s="28">
        <v>2</v>
      </c>
      <c r="H25" s="28">
        <v>3</v>
      </c>
      <c r="I25" s="28"/>
      <c r="J25" s="292"/>
      <c r="K25" s="294"/>
      <c r="L25" s="314"/>
    </row>
    <row r="26" spans="1:17" ht="18.75" customHeight="1" thickBot="1">
      <c r="A26" s="288"/>
      <c r="B26" s="290"/>
      <c r="C26" s="26" t="s">
        <v>86</v>
      </c>
      <c r="D26" s="28"/>
      <c r="E26" s="28"/>
      <c r="F26" s="28">
        <v>1</v>
      </c>
      <c r="G26" s="28"/>
      <c r="H26" s="28"/>
      <c r="I26" s="28"/>
      <c r="J26" s="292"/>
      <c r="K26" s="294"/>
      <c r="L26" s="314"/>
    </row>
    <row r="27" spans="1:17" ht="18.75" customHeight="1" thickBot="1">
      <c r="A27" s="297" t="s">
        <v>10</v>
      </c>
      <c r="B27" s="298"/>
      <c r="C27" s="298"/>
      <c r="D27" s="298"/>
      <c r="E27" s="298"/>
      <c r="F27" s="298"/>
      <c r="G27" s="298"/>
      <c r="H27" s="298"/>
      <c r="I27" s="298"/>
      <c r="J27" s="299"/>
      <c r="K27" s="30">
        <f>SUM(K15:K26)</f>
        <v>10</v>
      </c>
      <c r="L27" s="30">
        <f>SUM(L15:L26)</f>
        <v>240</v>
      </c>
    </row>
    <row r="28" spans="1:17" ht="18.75" customHeight="1"/>
    <row r="29" spans="1:17" ht="18.75" customHeight="1"/>
    <row r="30" spans="1:17" ht="18.75" customHeight="1" thickBot="1"/>
    <row r="31" spans="1:17" ht="18.75" customHeight="1" thickBot="1">
      <c r="A31" s="301" t="s">
        <v>11</v>
      </c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  <c r="O31" s="302"/>
      <c r="P31" s="302"/>
      <c r="Q31" s="318"/>
    </row>
    <row r="32" spans="1:17" ht="18.75" customHeight="1">
      <c r="A32" s="3" t="s">
        <v>12</v>
      </c>
      <c r="B32" s="4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  <c r="Q32" s="7"/>
    </row>
    <row r="33" spans="1:17" ht="18.75" customHeight="1">
      <c r="A33" s="3" t="s">
        <v>13</v>
      </c>
      <c r="B33" s="4"/>
      <c r="C33" s="70" t="s">
        <v>188</v>
      </c>
      <c r="D33" s="9"/>
      <c r="E33" s="9"/>
      <c r="F33" s="9"/>
      <c r="G33" s="4"/>
      <c r="H33" s="39"/>
      <c r="I33" s="39"/>
      <c r="J33" s="39"/>
      <c r="K33" s="39"/>
      <c r="L33" s="39"/>
      <c r="M33" s="39"/>
      <c r="N33" s="39"/>
      <c r="O33" s="10"/>
      <c r="P33" s="11"/>
      <c r="Q33" s="12"/>
    </row>
    <row r="34" spans="1:17" ht="18.75" customHeight="1">
      <c r="A34" s="13" t="s">
        <v>14</v>
      </c>
      <c r="B34" s="4"/>
      <c r="C34" s="14"/>
      <c r="D34" s="9"/>
      <c r="E34" s="9"/>
      <c r="F34" s="9"/>
      <c r="G34" s="4"/>
      <c r="H34" s="15"/>
      <c r="I34" s="15"/>
      <c r="J34" s="15"/>
      <c r="K34" s="15"/>
      <c r="L34" s="15"/>
      <c r="M34" s="15"/>
      <c r="N34" s="15"/>
      <c r="O34" s="4" t="s">
        <v>15</v>
      </c>
      <c r="P34" s="11"/>
      <c r="Q34" s="12"/>
    </row>
    <row r="35" spans="1:17" ht="18.75" customHeight="1">
      <c r="A35" s="3" t="s">
        <v>16</v>
      </c>
      <c r="B35" s="4"/>
      <c r="C35" s="16"/>
      <c r="D35" s="4"/>
      <c r="E35" s="4"/>
      <c r="F35" s="4"/>
      <c r="G35" s="4"/>
      <c r="H35" s="10"/>
      <c r="I35" s="10"/>
      <c r="J35" s="10"/>
      <c r="K35" s="10"/>
      <c r="L35" s="10"/>
      <c r="M35" s="10"/>
      <c r="N35" s="10"/>
      <c r="O35" s="4" t="s">
        <v>17</v>
      </c>
      <c r="P35" s="4"/>
      <c r="Q35" s="12">
        <f>Q51</f>
        <v>72</v>
      </c>
    </row>
    <row r="36" spans="1:17" ht="18.75" customHeight="1">
      <c r="A36" s="3" t="s">
        <v>18</v>
      </c>
      <c r="B36" s="4"/>
      <c r="C36" s="8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 t="s">
        <v>19</v>
      </c>
      <c r="P36" s="4"/>
      <c r="Q36" s="17" t="s">
        <v>101</v>
      </c>
    </row>
    <row r="37" spans="1:17" ht="18.75" customHeight="1">
      <c r="A37" s="3" t="s">
        <v>20</v>
      </c>
      <c r="B37" s="4"/>
      <c r="C37" s="3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 t="s">
        <v>21</v>
      </c>
      <c r="P37" s="4"/>
      <c r="Q37" s="18"/>
    </row>
    <row r="38" spans="1:17" ht="18.75" customHeight="1">
      <c r="A38" s="3" t="s">
        <v>22</v>
      </c>
      <c r="B38" s="4"/>
      <c r="C38" s="8" t="s">
        <v>190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19"/>
    </row>
    <row r="39" spans="1:17" ht="18.75" customHeight="1" thickBot="1">
      <c r="A39" s="20" t="s">
        <v>38</v>
      </c>
      <c r="B39" s="21"/>
      <c r="C39" s="22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3"/>
    </row>
    <row r="40" spans="1:17" ht="18.75" customHeight="1" thickBot="1">
      <c r="A40" s="304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19"/>
    </row>
    <row r="41" spans="1:17" ht="18.75" customHeight="1" thickBot="1">
      <c r="A41" s="320" t="s">
        <v>23</v>
      </c>
      <c r="B41" s="321"/>
      <c r="C41" s="322" t="s">
        <v>24</v>
      </c>
      <c r="D41" s="279" t="s">
        <v>25</v>
      </c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315"/>
      <c r="P41" s="316" t="s">
        <v>0</v>
      </c>
      <c r="Q41" s="324" t="s">
        <v>26</v>
      </c>
    </row>
    <row r="42" spans="1:17" ht="18.75" customHeight="1" thickBot="1">
      <c r="A42" s="320"/>
      <c r="B42" s="321"/>
      <c r="C42" s="323"/>
      <c r="D42" s="24">
        <v>29</v>
      </c>
      <c r="E42" s="24">
        <v>30</v>
      </c>
      <c r="F42" s="24">
        <v>31</v>
      </c>
      <c r="G42" s="24">
        <v>32</v>
      </c>
      <c r="H42" s="24">
        <v>33</v>
      </c>
      <c r="I42" s="24">
        <v>34</v>
      </c>
      <c r="J42" s="24">
        <v>35</v>
      </c>
      <c r="K42" s="24">
        <v>36</v>
      </c>
      <c r="L42" s="24">
        <v>38</v>
      </c>
      <c r="M42" s="24">
        <v>40</v>
      </c>
      <c r="N42" s="24">
        <v>42</v>
      </c>
      <c r="O42" s="25" t="s">
        <v>35</v>
      </c>
      <c r="P42" s="317"/>
      <c r="Q42" s="325"/>
    </row>
    <row r="43" spans="1:17" ht="18.75" customHeight="1">
      <c r="A43" s="287">
        <v>1</v>
      </c>
      <c r="B43" s="289">
        <f>P43</f>
        <v>2</v>
      </c>
      <c r="C43" s="29" t="s">
        <v>36</v>
      </c>
      <c r="D43" s="27"/>
      <c r="E43" s="27">
        <v>2</v>
      </c>
      <c r="F43" s="27"/>
      <c r="G43" s="27">
        <v>1</v>
      </c>
      <c r="H43" s="27">
        <v>2</v>
      </c>
      <c r="I43" s="27">
        <v>2</v>
      </c>
      <c r="J43" s="27">
        <v>1</v>
      </c>
      <c r="K43" s="27">
        <v>3</v>
      </c>
      <c r="L43" s="27">
        <v>3</v>
      </c>
      <c r="M43" s="27">
        <v>2</v>
      </c>
      <c r="N43" s="27"/>
      <c r="O43" s="291">
        <f>SUM(D43:N46)</f>
        <v>24</v>
      </c>
      <c r="P43" s="293">
        <v>2</v>
      </c>
      <c r="Q43" s="313">
        <f>O43*P43</f>
        <v>48</v>
      </c>
    </row>
    <row r="44" spans="1:17" ht="18.75" customHeight="1">
      <c r="A44" s="288"/>
      <c r="B44" s="290"/>
      <c r="C44" s="26" t="s">
        <v>103</v>
      </c>
      <c r="D44" s="28"/>
      <c r="E44" s="28"/>
      <c r="F44" s="28"/>
      <c r="G44" s="28"/>
      <c r="H44" s="28"/>
      <c r="I44" s="28"/>
      <c r="J44" s="28">
        <v>1</v>
      </c>
      <c r="K44" s="28"/>
      <c r="L44" s="28"/>
      <c r="M44" s="28">
        <v>1</v>
      </c>
      <c r="N44" s="28"/>
      <c r="O44" s="292"/>
      <c r="P44" s="294"/>
      <c r="Q44" s="314"/>
    </row>
    <row r="45" spans="1:17" ht="18.75" customHeight="1">
      <c r="A45" s="288"/>
      <c r="B45" s="290"/>
      <c r="C45" s="26" t="s">
        <v>102</v>
      </c>
      <c r="D45" s="28"/>
      <c r="E45" s="28"/>
      <c r="F45" s="28"/>
      <c r="G45" s="28"/>
      <c r="H45" s="28"/>
      <c r="I45" s="28"/>
      <c r="J45" s="28">
        <v>1</v>
      </c>
      <c r="K45" s="28"/>
      <c r="L45" s="28"/>
      <c r="M45" s="28"/>
      <c r="N45" s="28"/>
      <c r="O45" s="292"/>
      <c r="P45" s="294"/>
      <c r="Q45" s="314"/>
    </row>
    <row r="46" spans="1:17" ht="18.75" customHeight="1" thickBot="1">
      <c r="A46" s="288"/>
      <c r="B46" s="290"/>
      <c r="C46" s="26" t="s">
        <v>104</v>
      </c>
      <c r="D46" s="28"/>
      <c r="E46" s="28"/>
      <c r="F46" s="28"/>
      <c r="G46" s="28"/>
      <c r="H46" s="28">
        <v>1</v>
      </c>
      <c r="I46" s="28">
        <v>2</v>
      </c>
      <c r="J46" s="28">
        <v>1</v>
      </c>
      <c r="K46" s="28">
        <v>1</v>
      </c>
      <c r="L46" s="28"/>
      <c r="M46" s="28"/>
      <c r="N46" s="28"/>
      <c r="O46" s="292"/>
      <c r="P46" s="294"/>
      <c r="Q46" s="314"/>
    </row>
    <row r="47" spans="1:17" ht="18.75" customHeight="1">
      <c r="A47" s="287">
        <f>B43+1</f>
        <v>3</v>
      </c>
      <c r="B47" s="289">
        <f>B43+P47</f>
        <v>3</v>
      </c>
      <c r="C47" s="29" t="s">
        <v>36</v>
      </c>
      <c r="D47" s="27"/>
      <c r="E47" s="27"/>
      <c r="F47" s="27">
        <v>1</v>
      </c>
      <c r="G47" s="27"/>
      <c r="H47" s="27">
        <v>3</v>
      </c>
      <c r="I47" s="27">
        <v>1</v>
      </c>
      <c r="J47" s="27">
        <v>1</v>
      </c>
      <c r="K47" s="27">
        <v>1</v>
      </c>
      <c r="L47" s="27">
        <v>1</v>
      </c>
      <c r="M47" s="27"/>
      <c r="N47" s="27">
        <v>4</v>
      </c>
      <c r="O47" s="291">
        <f>SUM(D47:N50)</f>
        <v>24</v>
      </c>
      <c r="P47" s="293">
        <v>1</v>
      </c>
      <c r="Q47" s="313">
        <f>O47*P47</f>
        <v>24</v>
      </c>
    </row>
    <row r="48" spans="1:17" ht="18.75" customHeight="1">
      <c r="A48" s="288"/>
      <c r="B48" s="290"/>
      <c r="C48" s="26" t="s">
        <v>103</v>
      </c>
      <c r="D48" s="28"/>
      <c r="E48" s="28"/>
      <c r="F48" s="28"/>
      <c r="G48" s="28">
        <v>1</v>
      </c>
      <c r="H48" s="28"/>
      <c r="I48" s="28">
        <v>1</v>
      </c>
      <c r="J48" s="28"/>
      <c r="K48" s="28">
        <v>1</v>
      </c>
      <c r="L48" s="28"/>
      <c r="M48" s="28"/>
      <c r="N48" s="28"/>
      <c r="O48" s="292"/>
      <c r="P48" s="294"/>
      <c r="Q48" s="314"/>
    </row>
    <row r="49" spans="1:17" ht="18.75" customHeight="1">
      <c r="A49" s="288"/>
      <c r="B49" s="290"/>
      <c r="C49" s="26" t="s">
        <v>102</v>
      </c>
      <c r="D49" s="28">
        <v>1</v>
      </c>
      <c r="E49" s="28"/>
      <c r="F49" s="28"/>
      <c r="G49" s="28"/>
      <c r="H49" s="28">
        <v>1</v>
      </c>
      <c r="I49" s="28"/>
      <c r="J49" s="28"/>
      <c r="K49" s="28">
        <v>1</v>
      </c>
      <c r="L49" s="28">
        <v>1</v>
      </c>
      <c r="M49" s="28">
        <v>1</v>
      </c>
      <c r="N49" s="28"/>
      <c r="O49" s="292"/>
      <c r="P49" s="294"/>
      <c r="Q49" s="314"/>
    </row>
    <row r="50" spans="1:17" ht="18.75" customHeight="1" thickBot="1">
      <c r="A50" s="288"/>
      <c r="B50" s="290"/>
      <c r="C50" s="26" t="s">
        <v>104</v>
      </c>
      <c r="D50" s="28"/>
      <c r="E50" s="28"/>
      <c r="F50" s="28"/>
      <c r="G50" s="28"/>
      <c r="H50" s="28">
        <v>1</v>
      </c>
      <c r="I50" s="28"/>
      <c r="J50" s="28">
        <v>1</v>
      </c>
      <c r="K50" s="28">
        <v>1</v>
      </c>
      <c r="L50" s="28">
        <v>1</v>
      </c>
      <c r="M50" s="28"/>
      <c r="N50" s="28"/>
      <c r="O50" s="292"/>
      <c r="P50" s="294"/>
      <c r="Q50" s="314"/>
    </row>
    <row r="51" spans="1:17" ht="18.75" customHeight="1" thickBot="1">
      <c r="A51" s="297" t="s">
        <v>10</v>
      </c>
      <c r="B51" s="298"/>
      <c r="C51" s="298"/>
      <c r="D51" s="298"/>
      <c r="E51" s="298"/>
      <c r="F51" s="298"/>
      <c r="G51" s="298"/>
      <c r="H51" s="298"/>
      <c r="I51" s="298"/>
      <c r="J51" s="298"/>
      <c r="K51" s="298"/>
      <c r="L51" s="298"/>
      <c r="M51" s="298"/>
      <c r="N51" s="298"/>
      <c r="O51" s="299"/>
      <c r="P51" s="30">
        <f>SUM(P43:P50)</f>
        <v>3</v>
      </c>
      <c r="Q51" s="30">
        <f>SUM(Q43:Q50)</f>
        <v>72</v>
      </c>
    </row>
    <row r="52" spans="1:17" ht="18.75" customHeight="1"/>
    <row r="53" spans="1:17" ht="18.75" customHeight="1"/>
    <row r="54" spans="1:17" ht="18.75" customHeight="1" thickBot="1"/>
    <row r="55" spans="1:17" ht="18.75" customHeight="1" thickBot="1">
      <c r="A55" s="301" t="s">
        <v>11</v>
      </c>
      <c r="B55" s="302"/>
      <c r="C55" s="302"/>
      <c r="D55" s="302"/>
      <c r="E55" s="302"/>
      <c r="F55" s="302"/>
      <c r="G55" s="302"/>
      <c r="H55" s="302"/>
      <c r="I55" s="302"/>
      <c r="J55" s="302"/>
      <c r="K55" s="302"/>
      <c r="L55" s="302"/>
      <c r="M55" s="318"/>
    </row>
    <row r="56" spans="1:17" ht="18.75" customHeight="1">
      <c r="A56" s="3" t="s">
        <v>12</v>
      </c>
      <c r="B56" s="4"/>
      <c r="C56" s="5"/>
      <c r="D56" s="4"/>
      <c r="E56" s="4"/>
      <c r="F56" s="4"/>
      <c r="G56" s="4"/>
      <c r="H56" s="4"/>
      <c r="I56" s="4"/>
      <c r="J56" s="4"/>
      <c r="K56" s="4"/>
      <c r="L56" s="6"/>
      <c r="M56" s="7"/>
    </row>
    <row r="57" spans="1:17" ht="18.75" customHeight="1">
      <c r="A57" s="3" t="s">
        <v>13</v>
      </c>
      <c r="B57" s="4"/>
      <c r="C57" s="70" t="s">
        <v>192</v>
      </c>
      <c r="D57" s="9"/>
      <c r="E57" s="4"/>
      <c r="F57" s="39"/>
      <c r="G57" s="39"/>
      <c r="H57" s="39"/>
      <c r="I57" s="39"/>
      <c r="J57" s="39"/>
      <c r="K57" s="10"/>
      <c r="L57" s="11"/>
      <c r="M57" s="12"/>
    </row>
    <row r="58" spans="1:17" ht="18.75" customHeight="1">
      <c r="A58" s="13" t="s">
        <v>14</v>
      </c>
      <c r="B58" s="4"/>
      <c r="C58" s="14"/>
      <c r="D58" s="9"/>
      <c r="E58" s="4"/>
      <c r="F58" s="15"/>
      <c r="G58" s="15"/>
      <c r="H58" s="15"/>
      <c r="I58" s="15"/>
      <c r="J58" s="15"/>
      <c r="K58" s="4" t="s">
        <v>15</v>
      </c>
      <c r="L58" s="11"/>
      <c r="M58" s="12"/>
    </row>
    <row r="59" spans="1:17" ht="18.75" customHeight="1">
      <c r="A59" s="3" t="s">
        <v>16</v>
      </c>
      <c r="B59" s="4"/>
      <c r="C59" s="16"/>
      <c r="D59" s="4"/>
      <c r="E59" s="4"/>
      <c r="F59" s="10"/>
      <c r="G59" s="10"/>
      <c r="H59" s="10"/>
      <c r="I59" s="10"/>
      <c r="J59" s="10"/>
      <c r="K59" s="4" t="s">
        <v>17</v>
      </c>
      <c r="L59" s="4"/>
      <c r="M59" s="12">
        <f>M70</f>
        <v>192</v>
      </c>
    </row>
    <row r="60" spans="1:17" ht="18.75" customHeight="1">
      <c r="A60" s="3" t="s">
        <v>18</v>
      </c>
      <c r="B60" s="4"/>
      <c r="C60" s="8"/>
      <c r="D60" s="4"/>
      <c r="E60" s="4"/>
      <c r="F60" s="4"/>
      <c r="G60" s="4"/>
      <c r="H60" s="4"/>
      <c r="I60" s="4"/>
      <c r="J60" s="4"/>
      <c r="K60" s="4" t="s">
        <v>19</v>
      </c>
      <c r="L60" s="4"/>
      <c r="M60" s="17" t="s">
        <v>101</v>
      </c>
    </row>
    <row r="61" spans="1:17" ht="18.75" customHeight="1">
      <c r="A61" s="3" t="s">
        <v>20</v>
      </c>
      <c r="B61" s="4"/>
      <c r="C61" s="35"/>
      <c r="D61" s="4"/>
      <c r="E61" s="4"/>
      <c r="F61" s="4"/>
      <c r="G61" s="4"/>
      <c r="H61" s="4"/>
      <c r="I61" s="4"/>
      <c r="J61" s="4"/>
      <c r="K61" s="4" t="s">
        <v>21</v>
      </c>
      <c r="L61" s="4"/>
      <c r="M61" s="18"/>
    </row>
    <row r="62" spans="1:17" ht="18.75" customHeight="1">
      <c r="A62" s="3" t="s">
        <v>22</v>
      </c>
      <c r="B62" s="4"/>
      <c r="C62" s="8" t="s">
        <v>193</v>
      </c>
      <c r="D62" s="4"/>
      <c r="E62" s="4"/>
      <c r="F62" s="4"/>
      <c r="G62" s="4"/>
      <c r="H62" s="4"/>
      <c r="I62" s="4"/>
      <c r="J62" s="4"/>
      <c r="K62" s="4"/>
      <c r="L62" s="4"/>
      <c r="M62" s="19"/>
    </row>
    <row r="63" spans="1:17" ht="18.75" customHeight="1" thickBot="1">
      <c r="A63" s="20" t="s">
        <v>38</v>
      </c>
      <c r="B63" s="21"/>
      <c r="C63" s="22"/>
      <c r="D63" s="21"/>
      <c r="E63" s="21"/>
      <c r="F63" s="21"/>
      <c r="G63" s="21"/>
      <c r="H63" s="21"/>
      <c r="I63" s="21"/>
      <c r="J63" s="21"/>
      <c r="K63" s="21"/>
      <c r="L63" s="21"/>
      <c r="M63" s="23"/>
    </row>
    <row r="64" spans="1:17" ht="18.75" customHeight="1" thickBot="1">
      <c r="A64" s="304"/>
      <c r="B64" s="305"/>
      <c r="C64" s="305"/>
      <c r="D64" s="305"/>
      <c r="E64" s="305"/>
      <c r="F64" s="305"/>
      <c r="G64" s="305"/>
      <c r="H64" s="305"/>
      <c r="I64" s="305"/>
      <c r="J64" s="305"/>
      <c r="K64" s="305"/>
      <c r="L64" s="305"/>
      <c r="M64" s="319"/>
    </row>
    <row r="65" spans="1:18" ht="18.75" customHeight="1" thickBot="1">
      <c r="A65" s="320" t="s">
        <v>23</v>
      </c>
      <c r="B65" s="321"/>
      <c r="C65" s="322" t="s">
        <v>24</v>
      </c>
      <c r="D65" s="279" t="s">
        <v>25</v>
      </c>
      <c r="E65" s="280"/>
      <c r="F65" s="280"/>
      <c r="G65" s="280"/>
      <c r="H65" s="280"/>
      <c r="I65" s="280"/>
      <c r="J65" s="280"/>
      <c r="K65" s="315"/>
      <c r="L65" s="316" t="s">
        <v>0</v>
      </c>
      <c r="M65" s="324" t="s">
        <v>26</v>
      </c>
    </row>
    <row r="66" spans="1:18" ht="18.75" customHeight="1" thickBot="1">
      <c r="A66" s="320"/>
      <c r="B66" s="321"/>
      <c r="C66" s="323"/>
      <c r="D66" s="24" t="s">
        <v>44</v>
      </c>
      <c r="E66" s="24" t="s">
        <v>27</v>
      </c>
      <c r="F66" s="24" t="s">
        <v>28</v>
      </c>
      <c r="G66" s="24" t="s">
        <v>29</v>
      </c>
      <c r="H66" s="24" t="s">
        <v>30</v>
      </c>
      <c r="I66" s="24" t="s">
        <v>31</v>
      </c>
      <c r="J66" s="24" t="s">
        <v>32</v>
      </c>
      <c r="K66" s="25" t="s">
        <v>35</v>
      </c>
      <c r="L66" s="317"/>
      <c r="M66" s="325"/>
    </row>
    <row r="67" spans="1:18" ht="18.75" customHeight="1" thickBot="1">
      <c r="A67" s="57">
        <v>1</v>
      </c>
      <c r="B67" s="58">
        <f>L67</f>
        <v>5</v>
      </c>
      <c r="C67" s="349" t="s">
        <v>141</v>
      </c>
      <c r="D67" s="27"/>
      <c r="E67" s="27">
        <v>1</v>
      </c>
      <c r="F67" s="27">
        <v>1</v>
      </c>
      <c r="G67" s="27">
        <v>5</v>
      </c>
      <c r="H67" s="27">
        <v>5</v>
      </c>
      <c r="I67" s="27">
        <v>8</v>
      </c>
      <c r="J67" s="27">
        <v>4</v>
      </c>
      <c r="K67" s="62">
        <f>SUM(D67:J67)</f>
        <v>24</v>
      </c>
      <c r="L67" s="60">
        <v>5</v>
      </c>
      <c r="M67" s="61">
        <f>K67*L67</f>
        <v>120</v>
      </c>
    </row>
    <row r="68" spans="1:18" ht="18.75" customHeight="1" thickBot="1">
      <c r="A68" s="57">
        <f>B67+1</f>
        <v>6</v>
      </c>
      <c r="B68" s="58">
        <f>B67+L68</f>
        <v>7</v>
      </c>
      <c r="C68" s="350"/>
      <c r="D68" s="27"/>
      <c r="E68" s="27">
        <v>1</v>
      </c>
      <c r="F68" s="27">
        <v>3</v>
      </c>
      <c r="G68" s="27">
        <v>6</v>
      </c>
      <c r="H68" s="27">
        <v>5</v>
      </c>
      <c r="I68" s="27">
        <v>5</v>
      </c>
      <c r="J68" s="27">
        <v>4</v>
      </c>
      <c r="K68" s="62">
        <f>SUM(D68:J68)</f>
        <v>24</v>
      </c>
      <c r="L68" s="60">
        <v>2</v>
      </c>
      <c r="M68" s="61">
        <f>K68*L68</f>
        <v>48</v>
      </c>
    </row>
    <row r="69" spans="1:18" ht="18.75" customHeight="1" thickBot="1">
      <c r="A69" s="57">
        <f>B68+1</f>
        <v>8</v>
      </c>
      <c r="B69" s="58">
        <f>B68+L69</f>
        <v>8</v>
      </c>
      <c r="C69" s="351"/>
      <c r="D69" s="27"/>
      <c r="E69" s="27"/>
      <c r="F69" s="27">
        <v>2</v>
      </c>
      <c r="G69" s="27">
        <v>5</v>
      </c>
      <c r="H69" s="27">
        <v>7</v>
      </c>
      <c r="I69" s="27">
        <v>10</v>
      </c>
      <c r="J69" s="27"/>
      <c r="K69" s="62">
        <f>SUM(D69:J69)</f>
        <v>24</v>
      </c>
      <c r="L69" s="60">
        <v>1</v>
      </c>
      <c r="M69" s="61">
        <f>K69*L69</f>
        <v>24</v>
      </c>
    </row>
    <row r="70" spans="1:18" ht="18.75" customHeight="1" thickBot="1">
      <c r="A70" s="297" t="s">
        <v>10</v>
      </c>
      <c r="B70" s="298"/>
      <c r="C70" s="298"/>
      <c r="D70" s="298"/>
      <c r="E70" s="298"/>
      <c r="F70" s="298"/>
      <c r="G70" s="298"/>
      <c r="H70" s="298"/>
      <c r="I70" s="298"/>
      <c r="J70" s="298"/>
      <c r="K70" s="299"/>
      <c r="L70" s="30">
        <f>SUM(L67:L69)</f>
        <v>8</v>
      </c>
      <c r="M70" s="30">
        <f>SUM(M67:M69)</f>
        <v>192</v>
      </c>
    </row>
    <row r="71" spans="1:18" ht="18.75" customHeight="1" thickBot="1"/>
    <row r="72" spans="1:18" ht="18.75" customHeight="1" thickBot="1">
      <c r="A72" s="301" t="s">
        <v>11</v>
      </c>
      <c r="B72" s="302"/>
      <c r="C72" s="302"/>
      <c r="D72" s="302"/>
      <c r="E72" s="302"/>
      <c r="F72" s="302"/>
      <c r="G72" s="302"/>
      <c r="H72" s="302"/>
      <c r="I72" s="302"/>
      <c r="J72" s="302"/>
      <c r="K72" s="302"/>
      <c r="L72" s="302"/>
      <c r="M72" s="302"/>
      <c r="N72" s="302"/>
      <c r="O72" s="302"/>
      <c r="P72" s="302"/>
      <c r="Q72" s="302"/>
      <c r="R72" s="303"/>
    </row>
    <row r="73" spans="1:18" ht="18.75" customHeight="1">
      <c r="A73" s="3" t="s">
        <v>12</v>
      </c>
      <c r="B73" s="4"/>
      <c r="C73" s="5"/>
      <c r="D73" s="113"/>
      <c r="E73" s="11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6"/>
      <c r="R73" s="7"/>
    </row>
    <row r="74" spans="1:18" ht="18.75" customHeight="1">
      <c r="A74" s="3" t="s">
        <v>13</v>
      </c>
      <c r="B74" s="4"/>
      <c r="C74" s="8" t="s">
        <v>327</v>
      </c>
      <c r="D74" s="116"/>
      <c r="E74" s="116"/>
      <c r="F74" s="9"/>
      <c r="G74" s="4"/>
      <c r="H74" s="338"/>
      <c r="I74" s="338"/>
      <c r="J74" s="338"/>
      <c r="K74" s="338"/>
      <c r="L74" s="151"/>
      <c r="M74" s="151"/>
      <c r="N74" s="151"/>
      <c r="O74" s="151"/>
      <c r="P74" s="10"/>
      <c r="Q74" s="11"/>
      <c r="R74" s="12"/>
    </row>
    <row r="75" spans="1:18" ht="18.75" customHeight="1">
      <c r="A75" s="13" t="s">
        <v>324</v>
      </c>
      <c r="B75" s="4"/>
      <c r="C75" s="14"/>
      <c r="D75" s="114"/>
      <c r="E75" s="114"/>
      <c r="F75" s="9"/>
      <c r="G75" s="4"/>
      <c r="H75" s="15"/>
      <c r="I75" s="15"/>
      <c r="J75" s="15"/>
      <c r="K75" s="15"/>
      <c r="L75" s="15"/>
      <c r="M75" s="15"/>
      <c r="N75" s="15"/>
      <c r="O75" s="15"/>
      <c r="P75" s="4" t="s">
        <v>15</v>
      </c>
      <c r="Q75" s="11"/>
      <c r="R75" s="12"/>
    </row>
    <row r="76" spans="1:18" ht="18.75" customHeight="1">
      <c r="A76" s="3" t="s">
        <v>16</v>
      </c>
      <c r="B76" s="4"/>
      <c r="C76" s="16"/>
      <c r="D76" s="115"/>
      <c r="E76" s="115"/>
      <c r="F76" s="4"/>
      <c r="G76" s="4"/>
      <c r="H76" s="10"/>
      <c r="I76" s="10"/>
      <c r="J76" s="10"/>
      <c r="K76" s="10"/>
      <c r="L76" s="10"/>
      <c r="M76" s="10"/>
      <c r="N76" s="10"/>
      <c r="O76" s="10"/>
      <c r="P76" s="4" t="s">
        <v>17</v>
      </c>
      <c r="Q76" s="4"/>
      <c r="R76" s="12">
        <f>R99</f>
        <v>432</v>
      </c>
    </row>
    <row r="77" spans="1:18" ht="18.75" customHeight="1">
      <c r="A77" s="3" t="s">
        <v>22</v>
      </c>
      <c r="B77" s="4"/>
      <c r="C77" s="200" t="s">
        <v>334</v>
      </c>
      <c r="D77" s="116"/>
      <c r="E77" s="116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19"/>
    </row>
    <row r="78" spans="1:18" ht="18.75" customHeight="1" thickBot="1">
      <c r="A78" s="20" t="s">
        <v>38</v>
      </c>
      <c r="B78" s="21"/>
      <c r="C78" s="22"/>
      <c r="D78" s="22"/>
      <c r="E78" s="22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3"/>
    </row>
    <row r="79" spans="1:18" ht="18.75" customHeight="1" thickBot="1">
      <c r="A79" s="175"/>
      <c r="B79" s="176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201"/>
    </row>
    <row r="80" spans="1:18" ht="18.75" customHeight="1" thickBot="1">
      <c r="A80" s="320" t="s">
        <v>23</v>
      </c>
      <c r="B80" s="345"/>
      <c r="C80" s="282" t="s">
        <v>24</v>
      </c>
      <c r="D80" s="221"/>
      <c r="E80" s="221"/>
      <c r="F80" s="21" t="s">
        <v>25</v>
      </c>
      <c r="G80" s="21"/>
      <c r="H80" s="21"/>
      <c r="I80" s="21"/>
      <c r="J80" s="21"/>
      <c r="K80" s="21"/>
      <c r="L80" s="21"/>
      <c r="M80" s="21"/>
      <c r="N80" s="21"/>
      <c r="O80" s="21"/>
      <c r="P80" s="23"/>
      <c r="Q80" s="347" t="s">
        <v>0</v>
      </c>
      <c r="R80" s="334" t="s">
        <v>26</v>
      </c>
    </row>
    <row r="81" spans="1:18" ht="18.75" customHeight="1" thickBot="1">
      <c r="A81" s="320"/>
      <c r="B81" s="345"/>
      <c r="C81" s="346"/>
      <c r="D81" s="93" t="s">
        <v>44</v>
      </c>
      <c r="E81" s="93" t="s">
        <v>27</v>
      </c>
      <c r="F81" s="93" t="s">
        <v>325</v>
      </c>
      <c r="G81" s="93" t="s">
        <v>29</v>
      </c>
      <c r="H81" s="93" t="s">
        <v>30</v>
      </c>
      <c r="I81" s="93" t="s">
        <v>31</v>
      </c>
      <c r="J81" s="93" t="s">
        <v>32</v>
      </c>
      <c r="K81" s="93" t="s">
        <v>326</v>
      </c>
      <c r="L81" s="183" t="s">
        <v>41</v>
      </c>
      <c r="M81" s="183" t="s">
        <v>42</v>
      </c>
      <c r="N81" s="183" t="s">
        <v>43</v>
      </c>
      <c r="O81" s="183" t="s">
        <v>45</v>
      </c>
      <c r="P81" s="111" t="s">
        <v>35</v>
      </c>
      <c r="Q81" s="347"/>
      <c r="R81" s="334"/>
    </row>
    <row r="82" spans="1:18" ht="18.75" customHeight="1">
      <c r="A82" s="159">
        <v>1</v>
      </c>
      <c r="B82" s="155">
        <f>Q82</f>
        <v>1</v>
      </c>
      <c r="C82" s="276" t="s">
        <v>36</v>
      </c>
      <c r="D82" s="118"/>
      <c r="E82" s="122">
        <v>24</v>
      </c>
      <c r="F82" s="27"/>
      <c r="G82" s="27"/>
      <c r="H82" s="27"/>
      <c r="I82" s="27"/>
      <c r="J82" s="27"/>
      <c r="K82" s="55"/>
      <c r="L82" s="27"/>
      <c r="M82" s="27"/>
      <c r="N82" s="27"/>
      <c r="O82" s="27"/>
      <c r="P82" s="202">
        <f>SUM(D82:O82)</f>
        <v>24</v>
      </c>
      <c r="Q82" s="165">
        <v>1</v>
      </c>
      <c r="R82" s="155">
        <f>P82*Q82</f>
        <v>24</v>
      </c>
    </row>
    <row r="83" spans="1:18" ht="18.75" customHeight="1">
      <c r="A83" s="160">
        <f>B82+1</f>
        <v>2</v>
      </c>
      <c r="B83" s="156">
        <f>B82+Q83</f>
        <v>3</v>
      </c>
      <c r="C83" s="277"/>
      <c r="D83" s="129"/>
      <c r="E83" s="130"/>
      <c r="F83" s="28">
        <v>24</v>
      </c>
      <c r="G83" s="28"/>
      <c r="H83" s="28"/>
      <c r="I83" s="28"/>
      <c r="J83" s="28"/>
      <c r="K83" s="56"/>
      <c r="L83" s="81"/>
      <c r="M83" s="81"/>
      <c r="N83" s="81"/>
      <c r="O83" s="81"/>
      <c r="P83" s="170">
        <f t="shared" ref="P83:P98" si="0">SUM(D83:O83)</f>
        <v>24</v>
      </c>
      <c r="Q83" s="166">
        <v>2</v>
      </c>
      <c r="R83" s="156">
        <f t="shared" ref="R83:R98" si="1">P83*Q83</f>
        <v>48</v>
      </c>
    </row>
    <row r="84" spans="1:18" ht="18.75" customHeight="1">
      <c r="A84" s="160">
        <f t="shared" ref="A84:A98" si="2">B83+1</f>
        <v>4</v>
      </c>
      <c r="B84" s="156">
        <f t="shared" ref="B84:B98" si="3">B83+Q84</f>
        <v>5</v>
      </c>
      <c r="C84" s="277"/>
      <c r="D84" s="129"/>
      <c r="E84" s="130"/>
      <c r="F84" s="28"/>
      <c r="G84" s="28">
        <v>24</v>
      </c>
      <c r="H84" s="28"/>
      <c r="I84" s="28"/>
      <c r="J84" s="28"/>
      <c r="K84" s="56"/>
      <c r="L84" s="81"/>
      <c r="M84" s="81"/>
      <c r="N84" s="81"/>
      <c r="O84" s="81"/>
      <c r="P84" s="170">
        <f t="shared" si="0"/>
        <v>24</v>
      </c>
      <c r="Q84" s="166">
        <v>2</v>
      </c>
      <c r="R84" s="156">
        <f t="shared" si="1"/>
        <v>48</v>
      </c>
    </row>
    <row r="85" spans="1:18" ht="18.75" customHeight="1">
      <c r="A85" s="160">
        <f t="shared" si="2"/>
        <v>6</v>
      </c>
      <c r="B85" s="156">
        <f t="shared" si="3"/>
        <v>6</v>
      </c>
      <c r="C85" s="277"/>
      <c r="D85" s="129"/>
      <c r="E85" s="130"/>
      <c r="F85" s="28"/>
      <c r="G85" s="28"/>
      <c r="H85" s="28">
        <v>24</v>
      </c>
      <c r="I85" s="28"/>
      <c r="J85" s="28"/>
      <c r="K85" s="56"/>
      <c r="L85" s="81"/>
      <c r="M85" s="81"/>
      <c r="N85" s="81"/>
      <c r="O85" s="81"/>
      <c r="P85" s="170">
        <f t="shared" si="0"/>
        <v>24</v>
      </c>
      <c r="Q85" s="166">
        <v>1</v>
      </c>
      <c r="R85" s="156">
        <f t="shared" si="1"/>
        <v>24</v>
      </c>
    </row>
    <row r="86" spans="1:18" ht="18.75" customHeight="1">
      <c r="A86" s="160">
        <f t="shared" si="2"/>
        <v>7</v>
      </c>
      <c r="B86" s="156">
        <f t="shared" si="3"/>
        <v>8</v>
      </c>
      <c r="C86" s="277"/>
      <c r="D86" s="129"/>
      <c r="E86" s="130"/>
      <c r="F86" s="28"/>
      <c r="G86" s="28"/>
      <c r="H86" s="28"/>
      <c r="I86" s="28">
        <v>24</v>
      </c>
      <c r="J86" s="28"/>
      <c r="K86" s="56"/>
      <c r="L86" s="81"/>
      <c r="M86" s="81"/>
      <c r="N86" s="81"/>
      <c r="O86" s="81"/>
      <c r="P86" s="170">
        <f t="shared" si="0"/>
        <v>24</v>
      </c>
      <c r="Q86" s="166">
        <v>2</v>
      </c>
      <c r="R86" s="156">
        <f t="shared" si="1"/>
        <v>48</v>
      </c>
    </row>
    <row r="87" spans="1:18" ht="18.75" customHeight="1">
      <c r="A87" s="160">
        <f t="shared" si="2"/>
        <v>9</v>
      </c>
      <c r="B87" s="156">
        <f t="shared" si="3"/>
        <v>11</v>
      </c>
      <c r="C87" s="277"/>
      <c r="D87" s="129"/>
      <c r="E87" s="130"/>
      <c r="F87" s="28"/>
      <c r="G87" s="28"/>
      <c r="H87" s="28"/>
      <c r="I87" s="28"/>
      <c r="J87" s="28">
        <v>24</v>
      </c>
      <c r="K87" s="56"/>
      <c r="L87" s="81"/>
      <c r="M87" s="81"/>
      <c r="N87" s="81"/>
      <c r="O87" s="81"/>
      <c r="P87" s="170">
        <f t="shared" si="0"/>
        <v>24</v>
      </c>
      <c r="Q87" s="166">
        <v>3</v>
      </c>
      <c r="R87" s="156">
        <f t="shared" si="1"/>
        <v>72</v>
      </c>
    </row>
    <row r="88" spans="1:18" ht="18.75" customHeight="1" thickBot="1">
      <c r="A88" s="160">
        <f t="shared" si="2"/>
        <v>12</v>
      </c>
      <c r="B88" s="156">
        <f t="shared" si="3"/>
        <v>12</v>
      </c>
      <c r="C88" s="278"/>
      <c r="D88" s="180"/>
      <c r="E88" s="185"/>
      <c r="F88" s="64"/>
      <c r="G88" s="64"/>
      <c r="H88" s="64">
        <v>6</v>
      </c>
      <c r="I88" s="64">
        <v>18</v>
      </c>
      <c r="J88" s="64"/>
      <c r="K88" s="65"/>
      <c r="L88" s="96"/>
      <c r="M88" s="96"/>
      <c r="N88" s="96"/>
      <c r="O88" s="96"/>
      <c r="P88" s="203">
        <f t="shared" si="0"/>
        <v>24</v>
      </c>
      <c r="Q88" s="167">
        <v>1</v>
      </c>
      <c r="R88" s="158">
        <f t="shared" si="1"/>
        <v>24</v>
      </c>
    </row>
    <row r="89" spans="1:18" ht="18.75" customHeight="1">
      <c r="A89" s="160">
        <f t="shared" si="2"/>
        <v>13</v>
      </c>
      <c r="B89" s="156">
        <f t="shared" si="3"/>
        <v>13</v>
      </c>
      <c r="C89" s="276" t="s">
        <v>141</v>
      </c>
      <c r="D89" s="118"/>
      <c r="E89" s="122"/>
      <c r="F89" s="27"/>
      <c r="G89" s="27">
        <v>24</v>
      </c>
      <c r="H89" s="27"/>
      <c r="I89" s="27"/>
      <c r="J89" s="27"/>
      <c r="K89" s="27"/>
      <c r="L89" s="27"/>
      <c r="M89" s="27"/>
      <c r="N89" s="27"/>
      <c r="O89" s="27"/>
      <c r="P89" s="202">
        <f t="shared" si="0"/>
        <v>24</v>
      </c>
      <c r="Q89" s="165">
        <v>1</v>
      </c>
      <c r="R89" s="155">
        <f t="shared" si="1"/>
        <v>24</v>
      </c>
    </row>
    <row r="90" spans="1:18" ht="18.75" customHeight="1">
      <c r="A90" s="160">
        <f t="shared" si="2"/>
        <v>14</v>
      </c>
      <c r="B90" s="156">
        <f t="shared" si="3"/>
        <v>14</v>
      </c>
      <c r="C90" s="277"/>
      <c r="D90" s="119"/>
      <c r="E90" s="121"/>
      <c r="F90" s="81"/>
      <c r="G90" s="81"/>
      <c r="H90" s="81">
        <v>24</v>
      </c>
      <c r="I90" s="81"/>
      <c r="J90" s="81"/>
      <c r="K90" s="81"/>
      <c r="L90" s="81"/>
      <c r="M90" s="81"/>
      <c r="N90" s="81"/>
      <c r="O90" s="81"/>
      <c r="P90" s="173">
        <f t="shared" si="0"/>
        <v>24</v>
      </c>
      <c r="Q90" s="166">
        <v>1</v>
      </c>
      <c r="R90" s="193">
        <f t="shared" si="1"/>
        <v>24</v>
      </c>
    </row>
    <row r="91" spans="1:18" ht="18.75" customHeight="1">
      <c r="A91" s="160">
        <f t="shared" si="2"/>
        <v>15</v>
      </c>
      <c r="B91" s="156">
        <f t="shared" si="3"/>
        <v>15</v>
      </c>
      <c r="C91" s="277"/>
      <c r="D91" s="119"/>
      <c r="E91" s="121"/>
      <c r="F91" s="81">
        <v>7</v>
      </c>
      <c r="G91" s="81"/>
      <c r="H91" s="81"/>
      <c r="I91" s="81">
        <v>11</v>
      </c>
      <c r="J91" s="81">
        <v>6</v>
      </c>
      <c r="K91" s="81"/>
      <c r="L91" s="81"/>
      <c r="M91" s="81"/>
      <c r="N91" s="81"/>
      <c r="O91" s="81"/>
      <c r="P91" s="173">
        <f t="shared" si="0"/>
        <v>24</v>
      </c>
      <c r="Q91" s="166">
        <v>1</v>
      </c>
      <c r="R91" s="193">
        <f t="shared" si="1"/>
        <v>24</v>
      </c>
    </row>
    <row r="92" spans="1:18" ht="18.75" customHeight="1">
      <c r="A92" s="160">
        <f t="shared" si="2"/>
        <v>16</v>
      </c>
      <c r="B92" s="156">
        <f t="shared" si="3"/>
        <v>16</v>
      </c>
      <c r="C92" s="277"/>
      <c r="D92" s="119"/>
      <c r="E92" s="121"/>
      <c r="F92" s="81"/>
      <c r="G92" s="81"/>
      <c r="H92" s="81"/>
      <c r="I92" s="81"/>
      <c r="J92" s="81"/>
      <c r="K92" s="81"/>
      <c r="L92" s="81"/>
      <c r="M92" s="81">
        <v>2</v>
      </c>
      <c r="N92" s="81">
        <v>12</v>
      </c>
      <c r="O92" s="81">
        <v>10</v>
      </c>
      <c r="P92" s="173">
        <f t="shared" si="0"/>
        <v>24</v>
      </c>
      <c r="Q92" s="166">
        <v>1</v>
      </c>
      <c r="R92" s="193">
        <f t="shared" si="1"/>
        <v>24</v>
      </c>
    </row>
    <row r="93" spans="1:18" ht="18.75" customHeight="1">
      <c r="A93" s="160">
        <f t="shared" si="2"/>
        <v>17</v>
      </c>
      <c r="B93" s="156">
        <f t="shared" si="3"/>
        <v>17</v>
      </c>
      <c r="C93" s="277"/>
      <c r="D93" s="119"/>
      <c r="E93" s="121"/>
      <c r="F93" s="81"/>
      <c r="G93" s="81"/>
      <c r="H93" s="81">
        <v>18</v>
      </c>
      <c r="I93" s="81">
        <v>6</v>
      </c>
      <c r="J93" s="81"/>
      <c r="K93" s="81"/>
      <c r="L93" s="81"/>
      <c r="M93" s="81"/>
      <c r="N93" s="81"/>
      <c r="O93" s="81"/>
      <c r="P93" s="173">
        <f t="shared" si="0"/>
        <v>24</v>
      </c>
      <c r="Q93" s="166">
        <v>1</v>
      </c>
      <c r="R93" s="193">
        <f t="shared" si="1"/>
        <v>24</v>
      </c>
    </row>
    <row r="94" spans="1:18" ht="18.75" customHeight="1" thickBot="1">
      <c r="A94" s="160">
        <f t="shared" si="2"/>
        <v>18</v>
      </c>
      <c r="B94" s="156">
        <f t="shared" si="3"/>
        <v>18</v>
      </c>
      <c r="C94" s="278"/>
      <c r="D94" s="120"/>
      <c r="E94" s="123"/>
      <c r="F94" s="96"/>
      <c r="G94" s="96"/>
      <c r="H94" s="96"/>
      <c r="I94" s="96"/>
      <c r="J94" s="96">
        <v>11</v>
      </c>
      <c r="K94" s="96"/>
      <c r="L94" s="96"/>
      <c r="M94" s="96">
        <v>13</v>
      </c>
      <c r="N94" s="96"/>
      <c r="O94" s="96"/>
      <c r="P94" s="148">
        <f t="shared" si="0"/>
        <v>24</v>
      </c>
      <c r="Q94" s="167">
        <v>1</v>
      </c>
      <c r="R94" s="150">
        <f t="shared" si="1"/>
        <v>24</v>
      </c>
    </row>
    <row r="95" spans="1:18" ht="18.75" customHeight="1" thickBot="1">
      <c r="A95" s="160">
        <f t="shared" si="2"/>
        <v>19</v>
      </c>
      <c r="B95" s="156">
        <f t="shared" si="3"/>
        <v>18</v>
      </c>
      <c r="C95" s="214"/>
      <c r="D95" s="80"/>
      <c r="E95" s="1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73">
        <f t="shared" si="0"/>
        <v>0</v>
      </c>
      <c r="Q95" s="172"/>
      <c r="R95" s="172">
        <f t="shared" si="1"/>
        <v>0</v>
      </c>
    </row>
    <row r="96" spans="1:18" ht="18.75" customHeight="1">
      <c r="A96" s="160">
        <f t="shared" si="2"/>
        <v>19</v>
      </c>
      <c r="B96" s="156">
        <f t="shared" si="3"/>
        <v>18</v>
      </c>
      <c r="C96" s="119"/>
      <c r="D96" s="130"/>
      <c r="E96" s="12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173">
        <f t="shared" si="0"/>
        <v>0</v>
      </c>
      <c r="Q96" s="166"/>
      <c r="R96" s="172">
        <f t="shared" si="1"/>
        <v>0</v>
      </c>
    </row>
    <row r="97" spans="1:18" ht="18.75" customHeight="1">
      <c r="A97" s="160">
        <f t="shared" si="2"/>
        <v>19</v>
      </c>
      <c r="B97" s="156">
        <f t="shared" si="3"/>
        <v>18</v>
      </c>
      <c r="C97" s="119"/>
      <c r="D97" s="121"/>
      <c r="E97" s="12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173">
        <f t="shared" si="0"/>
        <v>0</v>
      </c>
      <c r="Q97" s="166"/>
      <c r="R97" s="172">
        <f t="shared" si="1"/>
        <v>0</v>
      </c>
    </row>
    <row r="98" spans="1:18" ht="18.75" customHeight="1" thickBot="1">
      <c r="A98" s="161">
        <f t="shared" si="2"/>
        <v>19</v>
      </c>
      <c r="B98" s="157">
        <f t="shared" si="3"/>
        <v>18</v>
      </c>
      <c r="C98" s="141"/>
      <c r="D98" s="142"/>
      <c r="E98" s="142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47">
        <f t="shared" si="0"/>
        <v>0</v>
      </c>
      <c r="Q98" s="166"/>
      <c r="R98" s="172">
        <f t="shared" si="1"/>
        <v>0</v>
      </c>
    </row>
    <row r="99" spans="1:18" ht="18.75" customHeight="1" thickBot="1">
      <c r="A99" s="297" t="s">
        <v>10</v>
      </c>
      <c r="B99" s="298"/>
      <c r="C99" s="298"/>
      <c r="D99" s="298"/>
      <c r="E99" s="298"/>
      <c r="F99" s="298"/>
      <c r="G99" s="298"/>
      <c r="H99" s="298"/>
      <c r="I99" s="298"/>
      <c r="J99" s="298"/>
      <c r="K99" s="298"/>
      <c r="L99" s="298"/>
      <c r="M99" s="298"/>
      <c r="N99" s="298"/>
      <c r="O99" s="298"/>
      <c r="P99" s="344"/>
      <c r="Q99" s="169">
        <f>SUM(Q82:Q98)</f>
        <v>18</v>
      </c>
      <c r="R99" s="169">
        <f>SUM(R82:R98)</f>
        <v>432</v>
      </c>
    </row>
    <row r="100" spans="1:18" ht="18.75" customHeight="1"/>
    <row r="101" spans="1:18" ht="18.75" customHeight="1"/>
    <row r="102" spans="1:18" ht="18.75" customHeight="1"/>
    <row r="103" spans="1:18" ht="18.75" customHeight="1"/>
    <row r="104" spans="1:18" ht="18.75" customHeight="1" thickBot="1"/>
    <row r="105" spans="1:18" ht="21.75" customHeight="1" thickBot="1">
      <c r="A105" s="284" t="s">
        <v>10</v>
      </c>
      <c r="B105" s="285"/>
      <c r="C105" s="285"/>
      <c r="D105" s="285"/>
      <c r="E105" s="285"/>
      <c r="F105" s="285"/>
      <c r="G105" s="285"/>
      <c r="H105" s="285"/>
      <c r="I105" s="285"/>
      <c r="J105" s="348"/>
      <c r="K105" s="31">
        <f>K27+P51+L70+Q99</f>
        <v>39</v>
      </c>
      <c r="L105" s="31">
        <f>L27+Q51+M70+R99</f>
        <v>936</v>
      </c>
    </row>
    <row r="106" spans="1:18" ht="18.75" customHeight="1"/>
    <row r="107" spans="1:18" ht="18.75" customHeight="1"/>
    <row r="108" spans="1:18" ht="18.75" customHeight="1"/>
    <row r="109" spans="1:18" ht="18.75" customHeight="1"/>
    <row r="110" spans="1:18" ht="18.75" customHeight="1"/>
    <row r="111" spans="1:18" ht="18.75" customHeight="1"/>
    <row r="112" spans="1:18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22.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</sheetData>
  <mergeCells count="60">
    <mergeCell ref="A99:P99"/>
    <mergeCell ref="A72:R72"/>
    <mergeCell ref="B43:B46"/>
    <mergeCell ref="A27:J27"/>
    <mergeCell ref="A70:K70"/>
    <mergeCell ref="A55:M55"/>
    <mergeCell ref="A64:M64"/>
    <mergeCell ref="A65:B66"/>
    <mergeCell ref="C65:C66"/>
    <mergeCell ref="D65:K65"/>
    <mergeCell ref="L65:L66"/>
    <mergeCell ref="O43:O46"/>
    <mergeCell ref="P43:P46"/>
    <mergeCell ref="C67:C69"/>
    <mergeCell ref="R80:R81"/>
    <mergeCell ref="P47:P50"/>
    <mergeCell ref="A105:J105"/>
    <mergeCell ref="A13:B14"/>
    <mergeCell ref="C13:C14"/>
    <mergeCell ref="K15:K16"/>
    <mergeCell ref="L15:L16"/>
    <mergeCell ref="J17:J20"/>
    <mergeCell ref="A31:Q31"/>
    <mergeCell ref="A40:Q40"/>
    <mergeCell ref="A15:A16"/>
    <mergeCell ref="B15:B16"/>
    <mergeCell ref="A17:A20"/>
    <mergeCell ref="B17:B20"/>
    <mergeCell ref="J15:J16"/>
    <mergeCell ref="K17:K20"/>
    <mergeCell ref="L17:L20"/>
    <mergeCell ref="A21:A26"/>
    <mergeCell ref="A3:L3"/>
    <mergeCell ref="A12:L12"/>
    <mergeCell ref="D13:J13"/>
    <mergeCell ref="K13:K14"/>
    <mergeCell ref="L13:L14"/>
    <mergeCell ref="B21:B26"/>
    <mergeCell ref="J21:J26"/>
    <mergeCell ref="K21:K26"/>
    <mergeCell ref="L21:L26"/>
    <mergeCell ref="Q80:Q81"/>
    <mergeCell ref="A41:B42"/>
    <mergeCell ref="C41:C42"/>
    <mergeCell ref="D41:O41"/>
    <mergeCell ref="P41:P42"/>
    <mergeCell ref="Q41:Q42"/>
    <mergeCell ref="M65:M66"/>
    <mergeCell ref="A51:O51"/>
    <mergeCell ref="Q43:Q46"/>
    <mergeCell ref="A47:A50"/>
    <mergeCell ref="B47:B50"/>
    <mergeCell ref="O47:O50"/>
    <mergeCell ref="Q47:Q50"/>
    <mergeCell ref="A43:A46"/>
    <mergeCell ref="C82:C88"/>
    <mergeCell ref="C89:C94"/>
    <mergeCell ref="H74:K74"/>
    <mergeCell ref="A80:B81"/>
    <mergeCell ref="C80:C81"/>
  </mergeCells>
  <pageMargins left="0.7" right="0.7" top="0.75" bottom="0.75" header="0.3" footer="0.3"/>
  <pageSetup paperSize="9" scale="7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00"/>
    <pageSetUpPr fitToPage="1"/>
  </sheetPr>
  <dimension ref="A3:L24"/>
  <sheetViews>
    <sheetView workbookViewId="0">
      <selection activeCell="K25" sqref="K25"/>
    </sheetView>
  </sheetViews>
  <sheetFormatPr defaultRowHeight="14.4"/>
  <cols>
    <col min="3" max="3" width="28.109375" customWidth="1"/>
    <col min="12" max="12" width="10.88671875" customWidth="1"/>
  </cols>
  <sheetData>
    <row r="3" spans="1:12" ht="15" thickBot="1"/>
    <row r="4" spans="1:12" ht="18" thickBot="1">
      <c r="A4" s="301" t="s">
        <v>11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18"/>
    </row>
    <row r="5" spans="1:12" ht="15.6">
      <c r="A5" s="3" t="s">
        <v>12</v>
      </c>
      <c r="B5" s="4"/>
      <c r="C5" s="5"/>
      <c r="D5" s="4"/>
      <c r="E5" s="4"/>
      <c r="F5" s="4"/>
      <c r="G5" s="4"/>
      <c r="H5" s="4"/>
      <c r="I5" s="4"/>
      <c r="J5" s="4"/>
      <c r="K5" s="6"/>
      <c r="L5" s="7"/>
    </row>
    <row r="6" spans="1:12" ht="15.6">
      <c r="A6" s="3" t="s">
        <v>13</v>
      </c>
      <c r="B6" s="4"/>
      <c r="C6" s="70" t="s">
        <v>192</v>
      </c>
      <c r="D6" s="9"/>
      <c r="E6" s="4"/>
      <c r="F6" s="338"/>
      <c r="G6" s="338"/>
      <c r="H6" s="338"/>
      <c r="I6" s="338"/>
      <c r="J6" s="10"/>
      <c r="K6" s="11"/>
      <c r="L6" s="12"/>
    </row>
    <row r="7" spans="1:12" ht="15.6">
      <c r="A7" s="13" t="s">
        <v>14</v>
      </c>
      <c r="B7" s="4"/>
      <c r="C7" s="14"/>
      <c r="D7" s="9"/>
      <c r="E7" s="4"/>
      <c r="F7" s="15"/>
      <c r="G7" s="15"/>
      <c r="H7" s="15"/>
      <c r="I7" s="15"/>
      <c r="J7" s="4" t="s">
        <v>15</v>
      </c>
      <c r="K7" s="11"/>
      <c r="L7" s="12"/>
    </row>
    <row r="8" spans="1:12">
      <c r="A8" s="3" t="s">
        <v>16</v>
      </c>
      <c r="B8" s="4"/>
      <c r="C8" s="16"/>
      <c r="D8" s="4"/>
      <c r="E8" s="4"/>
      <c r="F8" s="10"/>
      <c r="G8" s="10"/>
      <c r="H8" s="10"/>
      <c r="I8" s="10"/>
      <c r="J8" s="4" t="s">
        <v>17</v>
      </c>
      <c r="K8" s="4"/>
      <c r="L8" s="12">
        <f>L17</f>
        <v>24</v>
      </c>
    </row>
    <row r="9" spans="1:12">
      <c r="A9" s="3" t="s">
        <v>18</v>
      </c>
      <c r="B9" s="4"/>
      <c r="C9" s="8"/>
      <c r="D9" s="4"/>
      <c r="E9" s="4"/>
      <c r="F9" s="4"/>
      <c r="G9" s="4"/>
      <c r="H9" s="4"/>
      <c r="I9" s="4"/>
      <c r="J9" s="4" t="s">
        <v>19</v>
      </c>
      <c r="K9" s="4"/>
      <c r="L9" s="17" t="s">
        <v>48</v>
      </c>
    </row>
    <row r="10" spans="1:12">
      <c r="A10" s="3" t="s">
        <v>20</v>
      </c>
      <c r="B10" s="4"/>
      <c r="C10" s="35"/>
      <c r="D10" s="4"/>
      <c r="E10" s="4"/>
      <c r="F10" s="4"/>
      <c r="G10" s="4"/>
      <c r="H10" s="4"/>
      <c r="I10" s="4"/>
      <c r="J10" s="4" t="s">
        <v>21</v>
      </c>
      <c r="K10" s="4"/>
      <c r="L10" s="18"/>
    </row>
    <row r="11" spans="1:12">
      <c r="A11" s="3" t="s">
        <v>22</v>
      </c>
      <c r="B11" s="4"/>
      <c r="C11" s="8" t="s">
        <v>193</v>
      </c>
      <c r="D11" s="4"/>
      <c r="E11" s="4"/>
      <c r="F11" s="4"/>
      <c r="G11" s="4"/>
      <c r="H11" s="4"/>
      <c r="I11" s="4"/>
      <c r="J11" s="4"/>
      <c r="K11" s="4"/>
      <c r="L11" s="19"/>
    </row>
    <row r="12" spans="1:12" ht="15" thickBot="1">
      <c r="A12" s="20" t="s">
        <v>38</v>
      </c>
      <c r="B12" s="21"/>
      <c r="C12" s="22"/>
      <c r="D12" s="21"/>
      <c r="E12" s="21"/>
      <c r="F12" s="21"/>
      <c r="G12" s="21"/>
      <c r="H12" s="21"/>
      <c r="I12" s="21"/>
      <c r="J12" s="21"/>
      <c r="K12" s="21"/>
      <c r="L12" s="23"/>
    </row>
    <row r="13" spans="1:12" ht="16.2" thickBot="1">
      <c r="A13" s="339"/>
      <c r="B13" s="340"/>
      <c r="C13" s="340"/>
      <c r="D13" s="340"/>
      <c r="E13" s="340"/>
      <c r="F13" s="340"/>
      <c r="G13" s="340"/>
      <c r="H13" s="340"/>
      <c r="I13" s="340"/>
      <c r="J13" s="340"/>
      <c r="K13" s="340"/>
      <c r="L13" s="341"/>
    </row>
    <row r="14" spans="1:12" ht="15" thickBot="1">
      <c r="A14" s="320" t="s">
        <v>23</v>
      </c>
      <c r="B14" s="321"/>
      <c r="C14" s="322" t="s">
        <v>24</v>
      </c>
      <c r="D14" s="342" t="s">
        <v>25</v>
      </c>
      <c r="E14" s="343"/>
      <c r="F14" s="343"/>
      <c r="G14" s="343"/>
      <c r="H14" s="343"/>
      <c r="I14" s="343"/>
      <c r="J14" s="315"/>
      <c r="K14" s="316" t="s">
        <v>0</v>
      </c>
      <c r="L14" s="324" t="s">
        <v>26</v>
      </c>
    </row>
    <row r="15" spans="1:12" ht="18" thickBot="1">
      <c r="A15" s="320"/>
      <c r="B15" s="321"/>
      <c r="C15" s="323"/>
      <c r="D15" s="24" t="s">
        <v>33</v>
      </c>
      <c r="E15" s="24" t="s">
        <v>34</v>
      </c>
      <c r="F15" s="24" t="s">
        <v>41</v>
      </c>
      <c r="G15" s="24" t="s">
        <v>42</v>
      </c>
      <c r="H15" s="24" t="s">
        <v>43</v>
      </c>
      <c r="I15" s="24" t="s">
        <v>45</v>
      </c>
      <c r="J15" s="25" t="s">
        <v>35</v>
      </c>
      <c r="K15" s="317"/>
      <c r="L15" s="325"/>
    </row>
    <row r="16" spans="1:12" ht="16.2" thickBot="1">
      <c r="A16" s="57">
        <v>1</v>
      </c>
      <c r="B16" s="58">
        <f>K16</f>
        <v>1</v>
      </c>
      <c r="C16" s="124" t="s">
        <v>71</v>
      </c>
      <c r="D16" s="27"/>
      <c r="E16" s="27"/>
      <c r="F16" s="27"/>
      <c r="G16" s="27">
        <v>6</v>
      </c>
      <c r="H16" s="27">
        <v>9</v>
      </c>
      <c r="I16" s="27">
        <v>9</v>
      </c>
      <c r="J16" s="62">
        <f>SUM(D16:I16)</f>
        <v>24</v>
      </c>
      <c r="K16" s="60">
        <v>1</v>
      </c>
      <c r="L16" s="61">
        <f>J16*K16</f>
        <v>24</v>
      </c>
    </row>
    <row r="17" spans="1:12" ht="19.2" thickBot="1">
      <c r="A17" s="335" t="s">
        <v>10</v>
      </c>
      <c r="B17" s="336"/>
      <c r="C17" s="336"/>
      <c r="D17" s="336"/>
      <c r="E17" s="336"/>
      <c r="F17" s="336"/>
      <c r="G17" s="336"/>
      <c r="H17" s="336"/>
      <c r="I17" s="336"/>
      <c r="J17" s="337"/>
      <c r="K17" s="30">
        <f>SUM(K16:K16)</f>
        <v>1</v>
      </c>
      <c r="L17" s="30">
        <f>SUM(L16:L16)</f>
        <v>24</v>
      </c>
    </row>
    <row r="23" spans="1:12" ht="15" thickBot="1"/>
    <row r="24" spans="1:12" ht="24" thickBot="1">
      <c r="A24" s="284" t="s">
        <v>10</v>
      </c>
      <c r="B24" s="285"/>
      <c r="C24" s="285"/>
      <c r="D24" s="285"/>
      <c r="E24" s="285"/>
      <c r="F24" s="285"/>
      <c r="G24" s="285"/>
      <c r="H24" s="285"/>
      <c r="I24" s="285"/>
      <c r="J24" s="286"/>
      <c r="K24" s="31">
        <f>K17</f>
        <v>1</v>
      </c>
      <c r="L24" s="31">
        <f>L17</f>
        <v>24</v>
      </c>
    </row>
  </sheetData>
  <mergeCells count="10">
    <mergeCell ref="A17:J17"/>
    <mergeCell ref="A24:J24"/>
    <mergeCell ref="A4:L4"/>
    <mergeCell ref="F6:I6"/>
    <mergeCell ref="A13:L13"/>
    <mergeCell ref="A14:B15"/>
    <mergeCell ref="C14:C15"/>
    <mergeCell ref="D14:J14"/>
    <mergeCell ref="K14:K15"/>
    <mergeCell ref="L14:L15"/>
  </mergeCells>
  <pageMargins left="0.7" right="0.7" top="0.75" bottom="0.75" header="0.3" footer="0.3"/>
  <pageSetup paperSize="9" scale="7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8000"/>
  </sheetPr>
  <dimension ref="A1:M166"/>
  <sheetViews>
    <sheetView zoomScaleNormal="100" workbookViewId="0">
      <selection activeCell="C27" sqref="C27"/>
    </sheetView>
  </sheetViews>
  <sheetFormatPr defaultRowHeight="14.4"/>
  <cols>
    <col min="3" max="3" width="24.109375" customWidth="1"/>
    <col min="4" max="8" width="7.6640625" customWidth="1"/>
    <col min="9" max="10" width="8.5546875" customWidth="1"/>
    <col min="11" max="11" width="9.44140625" customWidth="1"/>
    <col min="12" max="12" width="11.33203125" customWidth="1"/>
  </cols>
  <sheetData>
    <row r="1" spans="1:11" ht="15" thickBot="1"/>
    <row r="2" spans="1:11" ht="18.75" customHeight="1" thickBot="1">
      <c r="A2" s="301" t="s">
        <v>11</v>
      </c>
      <c r="B2" s="302"/>
      <c r="C2" s="302"/>
      <c r="D2" s="302"/>
      <c r="E2" s="302"/>
      <c r="F2" s="302"/>
      <c r="G2" s="302"/>
      <c r="H2" s="302"/>
      <c r="I2" s="302"/>
      <c r="J2" s="302"/>
      <c r="K2" s="318"/>
    </row>
    <row r="3" spans="1:11" ht="18.75" customHeight="1">
      <c r="A3" s="3" t="s">
        <v>12</v>
      </c>
      <c r="B3" s="4"/>
      <c r="C3" s="5"/>
      <c r="D3" s="4"/>
      <c r="E3" s="4"/>
      <c r="F3" s="4"/>
      <c r="G3" s="4"/>
      <c r="H3" s="4"/>
      <c r="I3" s="4"/>
      <c r="J3" s="6"/>
      <c r="K3" s="7"/>
    </row>
    <row r="4" spans="1:11" ht="18.75" customHeight="1">
      <c r="A4" s="3" t="s">
        <v>13</v>
      </c>
      <c r="B4" s="4"/>
      <c r="C4" s="70" t="s">
        <v>169</v>
      </c>
      <c r="D4" s="4"/>
      <c r="E4" s="39"/>
      <c r="F4" s="39"/>
      <c r="G4" s="39"/>
      <c r="H4" s="39"/>
      <c r="I4" s="10"/>
      <c r="J4" s="11"/>
      <c r="K4" s="12"/>
    </row>
    <row r="5" spans="1:11" ht="18.75" customHeight="1">
      <c r="A5" s="13" t="s">
        <v>14</v>
      </c>
      <c r="B5" s="4"/>
      <c r="C5" s="14"/>
      <c r="D5" s="4"/>
      <c r="E5" s="15"/>
      <c r="F5" s="15"/>
      <c r="G5" s="15"/>
      <c r="H5" s="15"/>
      <c r="I5" s="4" t="s">
        <v>15</v>
      </c>
      <c r="J5" s="11"/>
      <c r="K5" s="12"/>
    </row>
    <row r="6" spans="1:11" ht="18.75" customHeight="1">
      <c r="A6" s="3" t="s">
        <v>16</v>
      </c>
      <c r="B6" s="4"/>
      <c r="C6" s="16"/>
      <c r="D6" s="4"/>
      <c r="E6" s="10"/>
      <c r="F6" s="10"/>
      <c r="G6" s="10"/>
      <c r="H6" s="10"/>
      <c r="I6" s="4" t="s">
        <v>17</v>
      </c>
      <c r="J6" s="4"/>
      <c r="K6" s="12">
        <f>K17</f>
        <v>24</v>
      </c>
    </row>
    <row r="7" spans="1:11" ht="18.75" customHeight="1">
      <c r="A7" s="3" t="s">
        <v>18</v>
      </c>
      <c r="B7" s="4"/>
      <c r="C7" s="8"/>
      <c r="D7" s="4"/>
      <c r="E7" s="4"/>
      <c r="F7" s="4"/>
      <c r="G7" s="4"/>
      <c r="H7" s="4"/>
      <c r="I7" s="4" t="s">
        <v>19</v>
      </c>
      <c r="J7" s="4"/>
      <c r="K7" s="17" t="s">
        <v>101</v>
      </c>
    </row>
    <row r="8" spans="1:11" ht="18.75" customHeight="1">
      <c r="A8" s="3" t="s">
        <v>20</v>
      </c>
      <c r="B8" s="4"/>
      <c r="C8" s="35"/>
      <c r="D8" s="4"/>
      <c r="E8" s="4"/>
      <c r="F8" s="4"/>
      <c r="G8" s="4"/>
      <c r="H8" s="4"/>
      <c r="I8" s="4" t="s">
        <v>21</v>
      </c>
      <c r="J8" s="4"/>
      <c r="K8" s="18"/>
    </row>
    <row r="9" spans="1:11" ht="18.75" customHeight="1">
      <c r="A9" s="3" t="s">
        <v>22</v>
      </c>
      <c r="B9" s="4"/>
      <c r="C9" s="8" t="s">
        <v>342</v>
      </c>
      <c r="D9" s="4"/>
      <c r="E9" s="4"/>
      <c r="F9" s="4"/>
      <c r="G9" s="4"/>
      <c r="H9" s="4"/>
      <c r="I9" s="4"/>
      <c r="J9" s="4"/>
      <c r="K9" s="19"/>
    </row>
    <row r="10" spans="1:11" ht="18.75" customHeight="1" thickBot="1">
      <c r="A10" s="20" t="s">
        <v>38</v>
      </c>
      <c r="B10" s="21"/>
      <c r="C10" s="22"/>
      <c r="D10" s="21"/>
      <c r="E10" s="21"/>
      <c r="F10" s="21"/>
      <c r="G10" s="21"/>
      <c r="H10" s="21"/>
      <c r="I10" s="21"/>
      <c r="J10" s="21"/>
      <c r="K10" s="23"/>
    </row>
    <row r="11" spans="1:11" ht="18.75" customHeight="1" thickBot="1">
      <c r="A11" s="304"/>
      <c r="B11" s="305"/>
      <c r="C11" s="305"/>
      <c r="D11" s="305"/>
      <c r="E11" s="305"/>
      <c r="F11" s="305"/>
      <c r="G11" s="305"/>
      <c r="H11" s="305"/>
      <c r="I11" s="305"/>
      <c r="J11" s="305"/>
      <c r="K11" s="319"/>
    </row>
    <row r="12" spans="1:11" ht="18.75" customHeight="1" thickBot="1">
      <c r="A12" s="320" t="s">
        <v>23</v>
      </c>
      <c r="B12" s="321"/>
      <c r="C12" s="322" t="s">
        <v>24</v>
      </c>
      <c r="D12" s="280"/>
      <c r="E12" s="280"/>
      <c r="F12" s="280"/>
      <c r="G12" s="280"/>
      <c r="H12" s="280"/>
      <c r="I12" s="315"/>
      <c r="J12" s="316" t="s">
        <v>0</v>
      </c>
      <c r="K12" s="324" t="s">
        <v>26</v>
      </c>
    </row>
    <row r="13" spans="1:11" ht="18.75" customHeight="1" thickBot="1">
      <c r="A13" s="320"/>
      <c r="B13" s="321"/>
      <c r="C13" s="323"/>
      <c r="D13" s="24" t="s">
        <v>27</v>
      </c>
      <c r="E13" s="24" t="s">
        <v>28</v>
      </c>
      <c r="F13" s="24" t="s">
        <v>29</v>
      </c>
      <c r="G13" s="24" t="s">
        <v>30</v>
      </c>
      <c r="H13" s="24" t="s">
        <v>31</v>
      </c>
      <c r="I13" s="25" t="s">
        <v>35</v>
      </c>
      <c r="J13" s="317"/>
      <c r="K13" s="325"/>
    </row>
    <row r="14" spans="1:11" ht="18.75" customHeight="1">
      <c r="A14" s="287">
        <v>1</v>
      </c>
      <c r="B14" s="289">
        <f>J14</f>
        <v>1</v>
      </c>
      <c r="C14" s="29" t="s">
        <v>36</v>
      </c>
      <c r="D14" s="27">
        <v>1</v>
      </c>
      <c r="E14" s="27">
        <v>3</v>
      </c>
      <c r="F14" s="27">
        <v>4</v>
      </c>
      <c r="G14" s="27">
        <v>2</v>
      </c>
      <c r="H14" s="27">
        <v>5</v>
      </c>
      <c r="I14" s="291">
        <f>SUM(D14:H16)</f>
        <v>24</v>
      </c>
      <c r="J14" s="293">
        <v>1</v>
      </c>
      <c r="K14" s="313">
        <f>I14*J14</f>
        <v>24</v>
      </c>
    </row>
    <row r="15" spans="1:11" ht="18.75" customHeight="1">
      <c r="A15" s="288"/>
      <c r="B15" s="290"/>
      <c r="C15" s="26" t="s">
        <v>186</v>
      </c>
      <c r="D15" s="28"/>
      <c r="E15" s="28"/>
      <c r="F15" s="28">
        <v>3</v>
      </c>
      <c r="G15" s="28"/>
      <c r="H15" s="28">
        <v>1</v>
      </c>
      <c r="I15" s="292"/>
      <c r="J15" s="294"/>
      <c r="K15" s="314"/>
    </row>
    <row r="16" spans="1:11" ht="18.75" customHeight="1" thickBot="1">
      <c r="A16" s="288"/>
      <c r="B16" s="290"/>
      <c r="C16" s="26" t="s">
        <v>171</v>
      </c>
      <c r="D16" s="28"/>
      <c r="E16" s="28"/>
      <c r="F16" s="28">
        <v>3</v>
      </c>
      <c r="G16" s="28">
        <v>2</v>
      </c>
      <c r="H16" s="28"/>
      <c r="I16" s="292"/>
      <c r="J16" s="294"/>
      <c r="K16" s="314"/>
    </row>
    <row r="17" spans="1:13" ht="18.75" customHeight="1" thickBot="1">
      <c r="A17" s="297" t="s">
        <v>10</v>
      </c>
      <c r="B17" s="298"/>
      <c r="C17" s="298"/>
      <c r="D17" s="298"/>
      <c r="E17" s="298"/>
      <c r="F17" s="298"/>
      <c r="G17" s="298"/>
      <c r="H17" s="298"/>
      <c r="I17" s="299"/>
      <c r="J17" s="30">
        <f>SUM(J14:J16)</f>
        <v>1</v>
      </c>
      <c r="K17" s="30">
        <f>SUM(K14:K16)</f>
        <v>24</v>
      </c>
    </row>
    <row r="18" spans="1:13" ht="18.75" customHeight="1"/>
    <row r="19" spans="1:13" ht="18.75" customHeight="1" thickBot="1"/>
    <row r="20" spans="1:13" ht="18.75" customHeight="1" thickBot="1">
      <c r="A20" s="301" t="s">
        <v>11</v>
      </c>
      <c r="B20" s="302"/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18"/>
    </row>
    <row r="21" spans="1:13" ht="18.75" customHeight="1">
      <c r="A21" s="3" t="s">
        <v>12</v>
      </c>
      <c r="B21" s="4"/>
      <c r="C21" s="5"/>
      <c r="D21" s="4"/>
      <c r="E21" s="4"/>
      <c r="F21" s="4"/>
      <c r="G21" s="4"/>
      <c r="H21" s="4"/>
      <c r="I21" s="4"/>
      <c r="J21" s="4"/>
      <c r="K21" s="4"/>
      <c r="L21" s="6"/>
      <c r="M21" s="7"/>
    </row>
    <row r="22" spans="1:13" ht="18.75" customHeight="1">
      <c r="A22" s="3" t="s">
        <v>13</v>
      </c>
      <c r="B22" s="4"/>
      <c r="C22" s="70" t="s">
        <v>231</v>
      </c>
      <c r="D22" s="9"/>
      <c r="E22" s="4"/>
      <c r="F22" s="39"/>
      <c r="G22" s="39"/>
      <c r="H22" s="39"/>
      <c r="I22" s="39"/>
      <c r="J22" s="39"/>
      <c r="K22" s="10"/>
      <c r="L22" s="11"/>
      <c r="M22" s="12"/>
    </row>
    <row r="23" spans="1:13" ht="18.75" customHeight="1">
      <c r="A23" s="13" t="s">
        <v>14</v>
      </c>
      <c r="B23" s="4"/>
      <c r="C23" s="14"/>
      <c r="D23" s="9"/>
      <c r="E23" s="4"/>
      <c r="F23" s="15"/>
      <c r="G23" s="15"/>
      <c r="H23" s="15"/>
      <c r="I23" s="15"/>
      <c r="J23" s="15"/>
      <c r="K23" s="4" t="s">
        <v>15</v>
      </c>
      <c r="L23" s="11"/>
      <c r="M23" s="12"/>
    </row>
    <row r="24" spans="1:13" ht="18.75" customHeight="1">
      <c r="A24" s="3" t="s">
        <v>16</v>
      </c>
      <c r="B24" s="4"/>
      <c r="C24" s="16"/>
      <c r="D24" s="4"/>
      <c r="E24" s="4"/>
      <c r="F24" s="10"/>
      <c r="G24" s="10"/>
      <c r="H24" s="10"/>
      <c r="I24" s="10"/>
      <c r="J24" s="10"/>
      <c r="K24" s="4" t="s">
        <v>17</v>
      </c>
      <c r="L24" s="4"/>
      <c r="M24" s="12">
        <f>M39</f>
        <v>166</v>
      </c>
    </row>
    <row r="25" spans="1:13" ht="18.75" customHeight="1">
      <c r="A25" s="3" t="s">
        <v>18</v>
      </c>
      <c r="B25" s="4"/>
      <c r="C25" s="8"/>
      <c r="D25" s="4"/>
      <c r="E25" s="4"/>
      <c r="F25" s="4"/>
      <c r="G25" s="4"/>
      <c r="H25" s="4"/>
      <c r="I25" s="4"/>
      <c r="J25" s="4"/>
      <c r="K25" s="4" t="s">
        <v>19</v>
      </c>
      <c r="L25" s="4"/>
      <c r="M25" s="17" t="s">
        <v>148</v>
      </c>
    </row>
    <row r="26" spans="1:13" ht="18.75" customHeight="1">
      <c r="A26" s="3" t="s">
        <v>20</v>
      </c>
      <c r="B26" s="4"/>
      <c r="C26" s="35"/>
      <c r="D26" s="4"/>
      <c r="E26" s="4"/>
      <c r="F26" s="4"/>
      <c r="G26" s="4"/>
      <c r="H26" s="4"/>
      <c r="I26" s="4"/>
      <c r="J26" s="4"/>
      <c r="K26" s="4" t="s">
        <v>21</v>
      </c>
      <c r="L26" s="4"/>
      <c r="M26" s="18"/>
    </row>
    <row r="27" spans="1:13" ht="18.75" customHeight="1">
      <c r="A27" s="3" t="s">
        <v>22</v>
      </c>
      <c r="B27" s="4"/>
      <c r="C27" s="8" t="s">
        <v>343</v>
      </c>
      <c r="D27" s="4"/>
      <c r="E27" s="4"/>
      <c r="F27" s="4"/>
      <c r="G27" s="4"/>
      <c r="H27" s="4"/>
      <c r="I27" s="4"/>
      <c r="J27" s="4"/>
      <c r="K27" s="4"/>
      <c r="L27" s="4"/>
      <c r="M27" s="19"/>
    </row>
    <row r="28" spans="1:13" ht="18.75" customHeight="1" thickBot="1">
      <c r="A28" s="20" t="s">
        <v>38</v>
      </c>
      <c r="B28" s="21"/>
      <c r="C28" s="22"/>
      <c r="D28" s="21"/>
      <c r="E28" s="21"/>
      <c r="F28" s="21"/>
      <c r="G28" s="21"/>
      <c r="H28" s="21"/>
      <c r="I28" s="21"/>
      <c r="J28" s="21"/>
      <c r="K28" s="21"/>
      <c r="L28" s="21"/>
      <c r="M28" s="23"/>
    </row>
    <row r="29" spans="1:13" ht="18.75" customHeight="1" thickBot="1">
      <c r="A29" s="304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19"/>
    </row>
    <row r="30" spans="1:13" ht="18.75" customHeight="1" thickBot="1">
      <c r="A30" s="320" t="s">
        <v>23</v>
      </c>
      <c r="B30" s="321"/>
      <c r="C30" s="322" t="s">
        <v>24</v>
      </c>
      <c r="D30" s="279" t="s">
        <v>25</v>
      </c>
      <c r="E30" s="280"/>
      <c r="F30" s="280"/>
      <c r="G30" s="280"/>
      <c r="H30" s="280"/>
      <c r="I30" s="280"/>
      <c r="J30" s="280"/>
      <c r="K30" s="315"/>
      <c r="L30" s="316" t="s">
        <v>0</v>
      </c>
      <c r="M30" s="324" t="s">
        <v>26</v>
      </c>
    </row>
    <row r="31" spans="1:13" ht="18.75" customHeight="1" thickBot="1">
      <c r="A31" s="320"/>
      <c r="B31" s="321"/>
      <c r="C31" s="323"/>
      <c r="D31" s="24" t="s">
        <v>44</v>
      </c>
      <c r="E31" s="24" t="s">
        <v>27</v>
      </c>
      <c r="F31" s="24" t="s">
        <v>28</v>
      </c>
      <c r="G31" s="24" t="s">
        <v>29</v>
      </c>
      <c r="H31" s="24" t="s">
        <v>30</v>
      </c>
      <c r="I31" s="24" t="s">
        <v>31</v>
      </c>
      <c r="J31" s="24" t="s">
        <v>32</v>
      </c>
      <c r="K31" s="25" t="s">
        <v>35</v>
      </c>
      <c r="L31" s="317"/>
      <c r="M31" s="325"/>
    </row>
    <row r="32" spans="1:13" ht="18.75" customHeight="1">
      <c r="A32" s="287">
        <v>1</v>
      </c>
      <c r="B32" s="289">
        <f>L32</f>
        <v>5</v>
      </c>
      <c r="C32" s="29" t="s">
        <v>106</v>
      </c>
      <c r="D32" s="27"/>
      <c r="E32" s="27"/>
      <c r="F32" s="27">
        <v>3</v>
      </c>
      <c r="G32" s="27"/>
      <c r="H32" s="27">
        <v>1</v>
      </c>
      <c r="I32" s="27"/>
      <c r="J32" s="27"/>
      <c r="K32" s="291">
        <f>SUM(D32:J34)</f>
        <v>24</v>
      </c>
      <c r="L32" s="293">
        <v>5</v>
      </c>
      <c r="M32" s="313">
        <f>K32*L32</f>
        <v>120</v>
      </c>
    </row>
    <row r="33" spans="1:13" ht="18.75" customHeight="1">
      <c r="A33" s="288"/>
      <c r="B33" s="290"/>
      <c r="C33" s="26" t="s">
        <v>232</v>
      </c>
      <c r="D33" s="28"/>
      <c r="E33" s="28"/>
      <c r="F33" s="28"/>
      <c r="G33" s="28">
        <v>1</v>
      </c>
      <c r="H33" s="28">
        <v>2</v>
      </c>
      <c r="I33" s="28"/>
      <c r="J33" s="28">
        <v>1</v>
      </c>
      <c r="K33" s="292"/>
      <c r="L33" s="294"/>
      <c r="M33" s="314"/>
    </row>
    <row r="34" spans="1:13" ht="18.75" customHeight="1" thickBot="1">
      <c r="A34" s="288"/>
      <c r="B34" s="290"/>
      <c r="C34" s="26" t="s">
        <v>213</v>
      </c>
      <c r="D34" s="28"/>
      <c r="E34" s="28"/>
      <c r="F34" s="28">
        <v>5</v>
      </c>
      <c r="G34" s="28">
        <v>6</v>
      </c>
      <c r="H34" s="28">
        <v>3</v>
      </c>
      <c r="I34" s="28">
        <v>2</v>
      </c>
      <c r="J34" s="28"/>
      <c r="K34" s="292"/>
      <c r="L34" s="294"/>
      <c r="M34" s="314"/>
    </row>
    <row r="35" spans="1:13" ht="18.75" customHeight="1">
      <c r="A35" s="287">
        <f>B32+1</f>
        <v>6</v>
      </c>
      <c r="B35" s="289">
        <f>B32+L35</f>
        <v>7</v>
      </c>
      <c r="C35" s="29" t="s">
        <v>36</v>
      </c>
      <c r="D35" s="27"/>
      <c r="E35" s="27"/>
      <c r="F35" s="27">
        <v>3</v>
      </c>
      <c r="G35" s="27">
        <v>2</v>
      </c>
      <c r="H35" s="27">
        <v>1</v>
      </c>
      <c r="I35" s="27"/>
      <c r="J35" s="27"/>
      <c r="K35" s="291">
        <f>SUM(D35:J38)</f>
        <v>23</v>
      </c>
      <c r="L35" s="293">
        <v>2</v>
      </c>
      <c r="M35" s="313">
        <f>K35*L35</f>
        <v>46</v>
      </c>
    </row>
    <row r="36" spans="1:13" ht="18.75" customHeight="1">
      <c r="A36" s="288"/>
      <c r="B36" s="290"/>
      <c r="C36" s="26" t="s">
        <v>106</v>
      </c>
      <c r="D36" s="28"/>
      <c r="E36" s="28"/>
      <c r="F36" s="28">
        <v>4</v>
      </c>
      <c r="G36" s="28">
        <v>2</v>
      </c>
      <c r="H36" s="28"/>
      <c r="I36" s="28">
        <v>1</v>
      </c>
      <c r="J36" s="28">
        <v>1</v>
      </c>
      <c r="K36" s="292"/>
      <c r="L36" s="294"/>
      <c r="M36" s="314"/>
    </row>
    <row r="37" spans="1:13" ht="18.75" customHeight="1">
      <c r="A37" s="288"/>
      <c r="B37" s="290"/>
      <c r="C37" s="26" t="s">
        <v>232</v>
      </c>
      <c r="D37" s="28"/>
      <c r="E37" s="28"/>
      <c r="F37" s="28"/>
      <c r="G37" s="28">
        <v>2</v>
      </c>
      <c r="H37" s="28"/>
      <c r="I37" s="28">
        <v>1</v>
      </c>
      <c r="J37" s="28"/>
      <c r="K37" s="292"/>
      <c r="L37" s="294"/>
      <c r="M37" s="314"/>
    </row>
    <row r="38" spans="1:13" ht="18.75" customHeight="1" thickBot="1">
      <c r="A38" s="288"/>
      <c r="B38" s="290"/>
      <c r="C38" s="26" t="s">
        <v>213</v>
      </c>
      <c r="D38" s="28">
        <v>1</v>
      </c>
      <c r="E38" s="28">
        <v>1</v>
      </c>
      <c r="F38" s="28"/>
      <c r="G38" s="28">
        <v>1</v>
      </c>
      <c r="H38" s="28">
        <v>2</v>
      </c>
      <c r="I38" s="28">
        <v>1</v>
      </c>
      <c r="J38" s="28"/>
      <c r="K38" s="292"/>
      <c r="L38" s="294"/>
      <c r="M38" s="314"/>
    </row>
    <row r="39" spans="1:13" ht="18.75" customHeight="1" thickBot="1">
      <c r="A39" s="297" t="s">
        <v>10</v>
      </c>
      <c r="B39" s="298"/>
      <c r="C39" s="298"/>
      <c r="D39" s="298"/>
      <c r="E39" s="298"/>
      <c r="F39" s="298"/>
      <c r="G39" s="298"/>
      <c r="H39" s="298"/>
      <c r="I39" s="298"/>
      <c r="J39" s="298"/>
      <c r="K39" s="299"/>
      <c r="L39" s="30">
        <f>SUM(L32:L38)</f>
        <v>7</v>
      </c>
      <c r="M39" s="30">
        <f>SUM(M32:M38)</f>
        <v>166</v>
      </c>
    </row>
    <row r="40" spans="1:13" ht="18.75" customHeight="1"/>
    <row r="41" spans="1:13" ht="18" customHeight="1" thickBot="1"/>
    <row r="42" spans="1:13" ht="24" customHeight="1" thickBot="1">
      <c r="A42" s="284" t="s">
        <v>10</v>
      </c>
      <c r="B42" s="285"/>
      <c r="C42" s="285"/>
      <c r="D42" s="285"/>
      <c r="E42" s="285"/>
      <c r="F42" s="285"/>
      <c r="G42" s="285"/>
      <c r="H42" s="74"/>
      <c r="I42" s="74"/>
      <c r="J42" s="31">
        <f>J17+L39</f>
        <v>8</v>
      </c>
      <c r="K42" s="31">
        <f>K17+M39</f>
        <v>190</v>
      </c>
    </row>
    <row r="43" spans="1:13" ht="18.75" customHeight="1"/>
    <row r="44" spans="1:13" ht="18.75" customHeight="1"/>
    <row r="45" spans="1:13" ht="18.75" customHeight="1"/>
    <row r="46" spans="1:13" ht="18.75" customHeight="1"/>
    <row r="47" spans="1:13" ht="18.75" customHeight="1"/>
    <row r="48" spans="1:13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</sheetData>
  <mergeCells count="32">
    <mergeCell ref="M32:M34"/>
    <mergeCell ref="A39:K39"/>
    <mergeCell ref="A35:A38"/>
    <mergeCell ref="B35:B38"/>
    <mergeCell ref="K35:K38"/>
    <mergeCell ref="L35:L38"/>
    <mergeCell ref="M35:M38"/>
    <mergeCell ref="K14:K16"/>
    <mergeCell ref="A17:I17"/>
    <mergeCell ref="A2:K2"/>
    <mergeCell ref="A11:K11"/>
    <mergeCell ref="A12:B13"/>
    <mergeCell ref="C12:C13"/>
    <mergeCell ref="D12:I12"/>
    <mergeCell ref="J12:J13"/>
    <mergeCell ref="K12:K13"/>
    <mergeCell ref="A42:G42"/>
    <mergeCell ref="A14:A16"/>
    <mergeCell ref="B14:B16"/>
    <mergeCell ref="I14:I16"/>
    <mergeCell ref="J14:J16"/>
    <mergeCell ref="A20:M20"/>
    <mergeCell ref="A29:M29"/>
    <mergeCell ref="A30:B31"/>
    <mergeCell ref="C30:C31"/>
    <mergeCell ref="D30:K30"/>
    <mergeCell ref="L30:L31"/>
    <mergeCell ref="M30:M31"/>
    <mergeCell ref="A32:A34"/>
    <mergeCell ref="B32:B34"/>
    <mergeCell ref="K32:K34"/>
    <mergeCell ref="L32:L34"/>
  </mergeCells>
  <pageMargins left="0.7" right="0.7" top="0.75" bottom="0.75" header="0.3" footer="0.3"/>
  <pageSetup paperSize="9" scale="7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A1:Q363"/>
  <sheetViews>
    <sheetView topLeftCell="A190" zoomScaleNormal="100" workbookViewId="0">
      <selection activeCell="K362" sqref="K362"/>
    </sheetView>
  </sheetViews>
  <sheetFormatPr defaultRowHeight="14.4"/>
  <cols>
    <col min="3" max="3" width="27.109375" customWidth="1"/>
    <col min="4" max="4" width="8.33203125" customWidth="1"/>
    <col min="5" max="5" width="7.44140625" customWidth="1"/>
    <col min="6" max="7" width="8.109375" customWidth="1"/>
    <col min="8" max="8" width="8" customWidth="1"/>
    <col min="9" max="9" width="7.88671875" customWidth="1"/>
    <col min="10" max="10" width="9.109375" customWidth="1"/>
    <col min="11" max="11" width="8.44140625" customWidth="1"/>
    <col min="12" max="12" width="9.88671875" customWidth="1"/>
    <col min="13" max="13" width="8.44140625" customWidth="1"/>
    <col min="14" max="14" width="8.33203125" customWidth="1"/>
  </cols>
  <sheetData>
    <row r="1" spans="1:13" ht="15" thickBot="1"/>
    <row r="2" spans="1:13" ht="18" thickBot="1">
      <c r="A2" s="301" t="s">
        <v>11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18"/>
    </row>
    <row r="3" spans="1:13" ht="15.6">
      <c r="A3" s="3" t="s">
        <v>12</v>
      </c>
      <c r="B3" s="4"/>
      <c r="C3" s="5"/>
      <c r="D3" s="4"/>
      <c r="E3" s="4"/>
      <c r="F3" s="4"/>
      <c r="G3" s="4"/>
      <c r="H3" s="4"/>
      <c r="I3" s="4"/>
      <c r="J3" s="4"/>
      <c r="K3" s="4"/>
      <c r="L3" s="6"/>
      <c r="M3" s="7"/>
    </row>
    <row r="4" spans="1:13" ht="15.6">
      <c r="A4" s="3" t="s">
        <v>13</v>
      </c>
      <c r="B4" s="4"/>
      <c r="C4" s="70" t="s">
        <v>100</v>
      </c>
      <c r="D4" s="9"/>
      <c r="E4" s="4"/>
      <c r="F4" s="39"/>
      <c r="G4" s="39"/>
      <c r="H4" s="39"/>
      <c r="I4" s="39"/>
      <c r="J4" s="39"/>
      <c r="K4" s="10"/>
      <c r="L4" s="11"/>
      <c r="M4" s="12"/>
    </row>
    <row r="5" spans="1:13" ht="15.6">
      <c r="A5" s="13" t="s">
        <v>14</v>
      </c>
      <c r="B5" s="4"/>
      <c r="C5" s="14"/>
      <c r="D5" s="9"/>
      <c r="E5" s="4"/>
      <c r="F5" s="15"/>
      <c r="G5" s="15"/>
      <c r="H5" s="15"/>
      <c r="I5" s="15"/>
      <c r="J5" s="15"/>
      <c r="K5" s="4" t="s">
        <v>15</v>
      </c>
      <c r="L5" s="11"/>
      <c r="M5" s="12"/>
    </row>
    <row r="6" spans="1:13">
      <c r="A6" s="3" t="s">
        <v>16</v>
      </c>
      <c r="B6" s="4"/>
      <c r="C6" s="16"/>
      <c r="D6" s="4"/>
      <c r="E6" s="4"/>
      <c r="F6" s="10"/>
      <c r="G6" s="10"/>
      <c r="H6" s="10"/>
      <c r="I6" s="10"/>
      <c r="J6" s="10"/>
      <c r="K6" s="4" t="s">
        <v>17</v>
      </c>
      <c r="L6" s="4"/>
      <c r="M6" s="12">
        <f>M37</f>
        <v>432</v>
      </c>
    </row>
    <row r="7" spans="1:13">
      <c r="A7" s="3" t="s">
        <v>18</v>
      </c>
      <c r="B7" s="4"/>
      <c r="C7" s="8"/>
      <c r="D7" s="4"/>
      <c r="E7" s="4"/>
      <c r="F7" s="4"/>
      <c r="G7" s="4"/>
      <c r="H7" s="4"/>
      <c r="I7" s="4"/>
      <c r="J7" s="4"/>
      <c r="K7" s="4" t="s">
        <v>19</v>
      </c>
      <c r="L7" s="4"/>
      <c r="M7" s="17" t="s">
        <v>101</v>
      </c>
    </row>
    <row r="8" spans="1:13">
      <c r="A8" s="3" t="s">
        <v>20</v>
      </c>
      <c r="B8" s="4"/>
      <c r="C8" s="35"/>
      <c r="D8" s="4"/>
      <c r="E8" s="4"/>
      <c r="F8" s="4"/>
      <c r="G8" s="4"/>
      <c r="H8" s="4"/>
      <c r="I8" s="4"/>
      <c r="J8" s="4"/>
      <c r="K8" s="4" t="s">
        <v>21</v>
      </c>
      <c r="L8" s="4"/>
      <c r="M8" s="18"/>
    </row>
    <row r="9" spans="1:13">
      <c r="A9" s="3" t="s">
        <v>22</v>
      </c>
      <c r="B9" s="4"/>
      <c r="C9" s="8" t="s">
        <v>99</v>
      </c>
      <c r="D9" s="4"/>
      <c r="E9" s="4"/>
      <c r="F9" s="4"/>
      <c r="G9" s="4"/>
      <c r="H9" s="4"/>
      <c r="I9" s="4"/>
      <c r="J9" s="4"/>
      <c r="K9" s="4"/>
      <c r="L9" s="4"/>
      <c r="M9" s="19"/>
    </row>
    <row r="10" spans="1:13" ht="15" thickBot="1">
      <c r="A10" s="20" t="s">
        <v>38</v>
      </c>
      <c r="B10" s="21"/>
      <c r="C10" s="22"/>
      <c r="D10" s="21"/>
      <c r="E10" s="21"/>
      <c r="F10" s="21"/>
      <c r="G10" s="21"/>
      <c r="H10" s="21"/>
      <c r="I10" s="21"/>
      <c r="J10" s="21"/>
      <c r="K10" s="21"/>
      <c r="L10" s="21"/>
      <c r="M10" s="23"/>
    </row>
    <row r="11" spans="1:13" ht="16.2" thickBot="1">
      <c r="A11" s="304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19"/>
    </row>
    <row r="12" spans="1:13" ht="15" thickBot="1">
      <c r="A12" s="320" t="s">
        <v>23</v>
      </c>
      <c r="B12" s="321"/>
      <c r="C12" s="322" t="s">
        <v>24</v>
      </c>
      <c r="D12" s="279" t="s">
        <v>25</v>
      </c>
      <c r="E12" s="280"/>
      <c r="F12" s="280"/>
      <c r="G12" s="280"/>
      <c r="H12" s="280"/>
      <c r="I12" s="280"/>
      <c r="J12" s="280"/>
      <c r="K12" s="315"/>
      <c r="L12" s="316" t="s">
        <v>0</v>
      </c>
      <c r="M12" s="324" t="s">
        <v>26</v>
      </c>
    </row>
    <row r="13" spans="1:13" ht="18" thickBot="1">
      <c r="A13" s="320"/>
      <c r="B13" s="321"/>
      <c r="C13" s="323"/>
      <c r="D13" s="24" t="s">
        <v>44</v>
      </c>
      <c r="E13" s="24" t="s">
        <v>27</v>
      </c>
      <c r="F13" s="24" t="s">
        <v>28</v>
      </c>
      <c r="G13" s="24" t="s">
        <v>29</v>
      </c>
      <c r="H13" s="24" t="s">
        <v>30</v>
      </c>
      <c r="I13" s="24" t="s">
        <v>31</v>
      </c>
      <c r="J13" s="24" t="s">
        <v>32</v>
      </c>
      <c r="K13" s="25" t="s">
        <v>35</v>
      </c>
      <c r="L13" s="317"/>
      <c r="M13" s="325"/>
    </row>
    <row r="14" spans="1:13" ht="15.6">
      <c r="A14" s="287">
        <v>1</v>
      </c>
      <c r="B14" s="289">
        <f>L14</f>
        <v>7</v>
      </c>
      <c r="C14" s="29" t="s">
        <v>36</v>
      </c>
      <c r="D14" s="27"/>
      <c r="E14" s="27"/>
      <c r="F14" s="27">
        <v>1</v>
      </c>
      <c r="G14" s="27">
        <v>7</v>
      </c>
      <c r="H14" s="27">
        <v>6</v>
      </c>
      <c r="I14" s="27">
        <v>4</v>
      </c>
      <c r="J14" s="27"/>
      <c r="K14" s="291">
        <f>SUM(D14:J15)</f>
        <v>24</v>
      </c>
      <c r="L14" s="293">
        <v>7</v>
      </c>
      <c r="M14" s="313">
        <f>K14*L14</f>
        <v>168</v>
      </c>
    </row>
    <row r="15" spans="1:13" ht="16.2" thickBot="1">
      <c r="A15" s="288"/>
      <c r="B15" s="290"/>
      <c r="C15" s="26" t="s">
        <v>102</v>
      </c>
      <c r="D15" s="28"/>
      <c r="E15" s="28"/>
      <c r="F15" s="28"/>
      <c r="G15" s="28">
        <v>3</v>
      </c>
      <c r="H15" s="28">
        <v>2</v>
      </c>
      <c r="I15" s="28">
        <v>1</v>
      </c>
      <c r="J15" s="28"/>
      <c r="K15" s="292"/>
      <c r="L15" s="294"/>
      <c r="M15" s="314"/>
    </row>
    <row r="16" spans="1:13" ht="15.6">
      <c r="A16" s="287">
        <f>B14+1</f>
        <v>8</v>
      </c>
      <c r="B16" s="289">
        <f>B14+L16</f>
        <v>10</v>
      </c>
      <c r="C16" s="29" t="s">
        <v>36</v>
      </c>
      <c r="D16" s="27"/>
      <c r="E16" s="27">
        <v>2</v>
      </c>
      <c r="F16" s="27">
        <v>2</v>
      </c>
      <c r="G16" s="27">
        <v>1</v>
      </c>
      <c r="H16" s="27"/>
      <c r="I16" s="27">
        <v>1</v>
      </c>
      <c r="J16" s="55">
        <v>1</v>
      </c>
      <c r="K16" s="295">
        <f>SUM(D16:J19)</f>
        <v>24</v>
      </c>
      <c r="L16" s="293">
        <v>3</v>
      </c>
      <c r="M16" s="313">
        <f>K16*L16</f>
        <v>72</v>
      </c>
    </row>
    <row r="17" spans="1:13" ht="15.6">
      <c r="A17" s="288"/>
      <c r="B17" s="290"/>
      <c r="C17" s="26" t="s">
        <v>102</v>
      </c>
      <c r="D17" s="28"/>
      <c r="E17" s="28">
        <v>2</v>
      </c>
      <c r="F17" s="28">
        <v>1</v>
      </c>
      <c r="G17" s="28">
        <v>1</v>
      </c>
      <c r="H17" s="28">
        <v>1</v>
      </c>
      <c r="I17" s="28">
        <v>1</v>
      </c>
      <c r="J17" s="56">
        <v>1</v>
      </c>
      <c r="K17" s="296"/>
      <c r="L17" s="294"/>
      <c r="M17" s="314"/>
    </row>
    <row r="18" spans="1:13" ht="15.6">
      <c r="A18" s="288"/>
      <c r="B18" s="290"/>
      <c r="C18" s="26" t="s">
        <v>103</v>
      </c>
      <c r="D18" s="28"/>
      <c r="E18" s="28"/>
      <c r="F18" s="28">
        <v>1</v>
      </c>
      <c r="G18" s="28">
        <v>1</v>
      </c>
      <c r="H18" s="28">
        <v>1</v>
      </c>
      <c r="I18" s="28">
        <v>1</v>
      </c>
      <c r="J18" s="56"/>
      <c r="K18" s="296"/>
      <c r="L18" s="294"/>
      <c r="M18" s="314"/>
    </row>
    <row r="19" spans="1:13" ht="16.2" thickBot="1">
      <c r="A19" s="288"/>
      <c r="B19" s="290"/>
      <c r="C19" s="26" t="s">
        <v>104</v>
      </c>
      <c r="D19" s="28"/>
      <c r="E19" s="28"/>
      <c r="F19" s="28">
        <v>1</v>
      </c>
      <c r="G19" s="28">
        <v>1</v>
      </c>
      <c r="H19" s="28">
        <v>2</v>
      </c>
      <c r="I19" s="28">
        <v>2</v>
      </c>
      <c r="J19" s="56"/>
      <c r="K19" s="296"/>
      <c r="L19" s="294"/>
      <c r="M19" s="314"/>
    </row>
    <row r="20" spans="1:13" ht="15.6">
      <c r="A20" s="287">
        <f>B16+1</f>
        <v>11</v>
      </c>
      <c r="B20" s="289">
        <f>B16+L20</f>
        <v>11</v>
      </c>
      <c r="C20" s="29" t="s">
        <v>36</v>
      </c>
      <c r="D20" s="27"/>
      <c r="E20" s="27">
        <v>2</v>
      </c>
      <c r="F20" s="27">
        <v>1</v>
      </c>
      <c r="G20" s="27">
        <v>2</v>
      </c>
      <c r="H20" s="27">
        <v>2</v>
      </c>
      <c r="I20" s="27"/>
      <c r="J20" s="55">
        <v>1</v>
      </c>
      <c r="K20" s="295">
        <f>SUM(D20:J23)</f>
        <v>24</v>
      </c>
      <c r="L20" s="293">
        <v>1</v>
      </c>
      <c r="M20" s="313">
        <f>K20*L20</f>
        <v>24</v>
      </c>
    </row>
    <row r="21" spans="1:13" ht="15.6">
      <c r="A21" s="288"/>
      <c r="B21" s="290"/>
      <c r="C21" s="26" t="s">
        <v>103</v>
      </c>
      <c r="D21" s="28"/>
      <c r="E21" s="28"/>
      <c r="F21" s="28"/>
      <c r="G21" s="28">
        <v>2</v>
      </c>
      <c r="H21" s="28">
        <v>2</v>
      </c>
      <c r="I21" s="28">
        <v>1</v>
      </c>
      <c r="J21" s="56"/>
      <c r="K21" s="296"/>
      <c r="L21" s="294"/>
      <c r="M21" s="314"/>
    </row>
    <row r="22" spans="1:13" ht="15.6">
      <c r="A22" s="288"/>
      <c r="B22" s="290"/>
      <c r="C22" s="26" t="s">
        <v>104</v>
      </c>
      <c r="D22" s="28"/>
      <c r="E22" s="28"/>
      <c r="F22" s="28"/>
      <c r="G22" s="28"/>
      <c r="H22" s="28">
        <v>2</v>
      </c>
      <c r="I22" s="28"/>
      <c r="J22" s="56">
        <v>1</v>
      </c>
      <c r="K22" s="296"/>
      <c r="L22" s="294"/>
      <c r="M22" s="314"/>
    </row>
    <row r="23" spans="1:13" ht="16.2" thickBot="1">
      <c r="A23" s="288"/>
      <c r="B23" s="290"/>
      <c r="C23" s="26" t="s">
        <v>86</v>
      </c>
      <c r="D23" s="28"/>
      <c r="E23" s="28"/>
      <c r="F23" s="28">
        <v>1</v>
      </c>
      <c r="G23" s="28">
        <v>2</v>
      </c>
      <c r="H23" s="28">
        <v>2</v>
      </c>
      <c r="I23" s="28">
        <v>1</v>
      </c>
      <c r="J23" s="56">
        <v>2</v>
      </c>
      <c r="K23" s="296"/>
      <c r="L23" s="294"/>
      <c r="M23" s="314"/>
    </row>
    <row r="24" spans="1:13" ht="15.6">
      <c r="A24" s="287">
        <f>B20+1</f>
        <v>12</v>
      </c>
      <c r="B24" s="289">
        <f>B20+L24</f>
        <v>13</v>
      </c>
      <c r="C24" s="29" t="s">
        <v>102</v>
      </c>
      <c r="D24" s="27"/>
      <c r="E24" s="27">
        <v>1</v>
      </c>
      <c r="F24" s="27">
        <v>4</v>
      </c>
      <c r="G24" s="27">
        <v>2</v>
      </c>
      <c r="H24" s="27">
        <v>1</v>
      </c>
      <c r="I24" s="27">
        <v>2</v>
      </c>
      <c r="J24" s="55"/>
      <c r="K24" s="295">
        <f>SUM(D24:J29)</f>
        <v>24</v>
      </c>
      <c r="L24" s="293">
        <v>2</v>
      </c>
      <c r="M24" s="313">
        <f>K24*L24</f>
        <v>48</v>
      </c>
    </row>
    <row r="25" spans="1:13" ht="15.6">
      <c r="A25" s="288"/>
      <c r="B25" s="290"/>
      <c r="C25" s="26" t="s">
        <v>104</v>
      </c>
      <c r="D25" s="28"/>
      <c r="E25" s="28"/>
      <c r="F25" s="28"/>
      <c r="G25" s="28">
        <v>1</v>
      </c>
      <c r="H25" s="28">
        <v>1</v>
      </c>
      <c r="I25" s="28">
        <v>1</v>
      </c>
      <c r="J25" s="56"/>
      <c r="K25" s="296"/>
      <c r="L25" s="294"/>
      <c r="M25" s="314"/>
    </row>
    <row r="26" spans="1:13" ht="15.6">
      <c r="A26" s="288"/>
      <c r="B26" s="290"/>
      <c r="C26" s="26" t="s">
        <v>103</v>
      </c>
      <c r="D26" s="28"/>
      <c r="E26" s="28"/>
      <c r="F26" s="28"/>
      <c r="G26" s="28">
        <v>1</v>
      </c>
      <c r="H26" s="28">
        <v>1</v>
      </c>
      <c r="I26" s="28">
        <v>1</v>
      </c>
      <c r="J26" s="56"/>
      <c r="K26" s="296"/>
      <c r="L26" s="294"/>
      <c r="M26" s="314"/>
    </row>
    <row r="27" spans="1:13" ht="15.6">
      <c r="A27" s="288"/>
      <c r="B27" s="290"/>
      <c r="C27" s="26" t="s">
        <v>36</v>
      </c>
      <c r="D27" s="28"/>
      <c r="E27" s="28"/>
      <c r="F27" s="28">
        <v>1</v>
      </c>
      <c r="G27" s="28">
        <v>1</v>
      </c>
      <c r="H27" s="28">
        <v>1</v>
      </c>
      <c r="I27" s="28"/>
      <c r="J27" s="56"/>
      <c r="K27" s="296"/>
      <c r="L27" s="294"/>
      <c r="M27" s="314"/>
    </row>
    <row r="28" spans="1:13" ht="15.6">
      <c r="A28" s="288"/>
      <c r="B28" s="290"/>
      <c r="C28" s="26" t="s">
        <v>123</v>
      </c>
      <c r="D28" s="28"/>
      <c r="E28" s="28"/>
      <c r="F28" s="28"/>
      <c r="G28" s="28">
        <v>1</v>
      </c>
      <c r="H28" s="28">
        <v>2</v>
      </c>
      <c r="I28" s="28"/>
      <c r="J28" s="56"/>
      <c r="K28" s="296"/>
      <c r="L28" s="294"/>
      <c r="M28" s="314"/>
    </row>
    <row r="29" spans="1:13" ht="16.2" thickBot="1">
      <c r="A29" s="288"/>
      <c r="B29" s="290"/>
      <c r="C29" s="26" t="s">
        <v>64</v>
      </c>
      <c r="D29" s="28"/>
      <c r="E29" s="28"/>
      <c r="F29" s="28"/>
      <c r="G29" s="28">
        <v>1</v>
      </c>
      <c r="H29" s="28">
        <v>1</v>
      </c>
      <c r="I29" s="28"/>
      <c r="J29" s="56"/>
      <c r="K29" s="296"/>
      <c r="L29" s="294"/>
      <c r="M29" s="314"/>
    </row>
    <row r="30" spans="1:13" ht="15.6">
      <c r="A30" s="287">
        <f>B24+1</f>
        <v>14</v>
      </c>
      <c r="B30" s="289">
        <f>B24+L30</f>
        <v>15</v>
      </c>
      <c r="C30" s="29" t="s">
        <v>102</v>
      </c>
      <c r="D30" s="27"/>
      <c r="E30" s="27">
        <v>1</v>
      </c>
      <c r="F30" s="27">
        <v>5</v>
      </c>
      <c r="G30" s="27">
        <v>3</v>
      </c>
      <c r="H30" s="27">
        <v>2</v>
      </c>
      <c r="I30" s="27">
        <v>2</v>
      </c>
      <c r="J30" s="55"/>
      <c r="K30" s="295">
        <f>SUM(D30:J33)</f>
        <v>24</v>
      </c>
      <c r="L30" s="293">
        <v>2</v>
      </c>
      <c r="M30" s="313">
        <f>K30*L30</f>
        <v>48</v>
      </c>
    </row>
    <row r="31" spans="1:13" ht="15.6">
      <c r="A31" s="288"/>
      <c r="B31" s="290"/>
      <c r="C31" s="26" t="s">
        <v>104</v>
      </c>
      <c r="D31" s="28"/>
      <c r="E31" s="28">
        <v>1</v>
      </c>
      <c r="F31" s="28"/>
      <c r="G31" s="28">
        <v>1</v>
      </c>
      <c r="H31" s="28">
        <v>1</v>
      </c>
      <c r="I31" s="28">
        <v>1</v>
      </c>
      <c r="J31" s="56"/>
      <c r="K31" s="296"/>
      <c r="L31" s="294"/>
      <c r="M31" s="314"/>
    </row>
    <row r="32" spans="1:13" ht="15.6">
      <c r="A32" s="288"/>
      <c r="B32" s="290"/>
      <c r="C32" s="26" t="s">
        <v>103</v>
      </c>
      <c r="D32" s="28"/>
      <c r="E32" s="28"/>
      <c r="F32" s="28"/>
      <c r="G32" s="28">
        <v>1</v>
      </c>
      <c r="H32" s="28">
        <v>2</v>
      </c>
      <c r="I32" s="28">
        <v>1</v>
      </c>
      <c r="J32" s="56"/>
      <c r="K32" s="296"/>
      <c r="L32" s="294"/>
      <c r="M32" s="314"/>
    </row>
    <row r="33" spans="1:13" ht="16.2" thickBot="1">
      <c r="A33" s="300"/>
      <c r="B33" s="326"/>
      <c r="C33" s="63" t="s">
        <v>124</v>
      </c>
      <c r="D33" s="64"/>
      <c r="E33" s="64"/>
      <c r="F33" s="64"/>
      <c r="G33" s="64">
        <v>1</v>
      </c>
      <c r="H33" s="64">
        <v>1</v>
      </c>
      <c r="I33" s="64">
        <v>1</v>
      </c>
      <c r="J33" s="65"/>
      <c r="K33" s="364"/>
      <c r="L33" s="328"/>
      <c r="M33" s="329"/>
    </row>
    <row r="34" spans="1:13" ht="16.2" thickBot="1">
      <c r="A34" s="57">
        <f>B30+1</f>
        <v>16</v>
      </c>
      <c r="B34" s="58">
        <f>B30+L34</f>
        <v>16</v>
      </c>
      <c r="C34" s="349" t="s">
        <v>71</v>
      </c>
      <c r="D34" s="27"/>
      <c r="E34" s="27">
        <v>3</v>
      </c>
      <c r="F34" s="27">
        <v>3</v>
      </c>
      <c r="G34" s="27">
        <v>7</v>
      </c>
      <c r="H34" s="27">
        <v>5</v>
      </c>
      <c r="I34" s="27">
        <v>6</v>
      </c>
      <c r="J34" s="55"/>
      <c r="K34" s="59">
        <f>SUM(D34:J34)</f>
        <v>24</v>
      </c>
      <c r="L34" s="60">
        <v>1</v>
      </c>
      <c r="M34" s="61">
        <f>K34*L34</f>
        <v>24</v>
      </c>
    </row>
    <row r="35" spans="1:13" ht="16.2" thickBot="1">
      <c r="A35" s="57">
        <f>B34+1</f>
        <v>17</v>
      </c>
      <c r="B35" s="58">
        <f>B34+L35</f>
        <v>17</v>
      </c>
      <c r="C35" s="350"/>
      <c r="D35" s="27"/>
      <c r="E35" s="27"/>
      <c r="F35" s="27"/>
      <c r="G35" s="27">
        <v>10</v>
      </c>
      <c r="H35" s="27">
        <v>11</v>
      </c>
      <c r="I35" s="27">
        <v>3</v>
      </c>
      <c r="J35" s="55"/>
      <c r="K35" s="59">
        <f>SUM(D35:J35)</f>
        <v>24</v>
      </c>
      <c r="L35" s="60">
        <v>1</v>
      </c>
      <c r="M35" s="61">
        <f>K35*L35</f>
        <v>24</v>
      </c>
    </row>
    <row r="36" spans="1:13" ht="16.2" thickBot="1">
      <c r="A36" s="57">
        <f>B35+1</f>
        <v>18</v>
      </c>
      <c r="B36" s="58">
        <f>B35+L36</f>
        <v>18</v>
      </c>
      <c r="C36" s="350"/>
      <c r="D36" s="27"/>
      <c r="E36" s="27">
        <v>2</v>
      </c>
      <c r="F36" s="27">
        <v>13</v>
      </c>
      <c r="G36" s="27">
        <v>1</v>
      </c>
      <c r="H36" s="27">
        <v>1</v>
      </c>
      <c r="I36" s="27">
        <v>2</v>
      </c>
      <c r="J36" s="55">
        <v>5</v>
      </c>
      <c r="K36" s="59">
        <f>SUM(D36:J36)</f>
        <v>24</v>
      </c>
      <c r="L36" s="60">
        <v>1</v>
      </c>
      <c r="M36" s="61">
        <f>K36*L36</f>
        <v>24</v>
      </c>
    </row>
    <row r="37" spans="1:13" ht="19.2" thickBot="1">
      <c r="A37" s="297" t="s">
        <v>10</v>
      </c>
      <c r="B37" s="298"/>
      <c r="C37" s="298"/>
      <c r="D37" s="298"/>
      <c r="E37" s="298"/>
      <c r="F37" s="298"/>
      <c r="G37" s="298"/>
      <c r="H37" s="298"/>
      <c r="I37" s="298"/>
      <c r="J37" s="298"/>
      <c r="K37" s="299"/>
      <c r="L37" s="30">
        <f>SUM(L14:L36)</f>
        <v>18</v>
      </c>
      <c r="M37" s="30">
        <f>SUM(M14:M36)</f>
        <v>432</v>
      </c>
    </row>
    <row r="39" spans="1:13" ht="15" thickBot="1"/>
    <row r="40" spans="1:13" ht="18" thickBot="1">
      <c r="A40" s="301" t="s">
        <v>11</v>
      </c>
      <c r="B40" s="302"/>
      <c r="C40" s="302"/>
      <c r="D40" s="302"/>
      <c r="E40" s="302"/>
      <c r="F40" s="302"/>
      <c r="G40" s="302"/>
      <c r="H40" s="302"/>
      <c r="I40" s="302"/>
      <c r="J40" s="302"/>
      <c r="K40" s="302"/>
      <c r="L40" s="302"/>
      <c r="M40" s="318"/>
    </row>
    <row r="41" spans="1:13" ht="15.6">
      <c r="A41" s="3" t="s">
        <v>12</v>
      </c>
      <c r="B41" s="4"/>
      <c r="C41" s="5"/>
      <c r="D41" s="4"/>
      <c r="E41" s="4"/>
      <c r="F41" s="4"/>
      <c r="G41" s="4"/>
      <c r="H41" s="4"/>
      <c r="I41" s="4"/>
      <c r="J41" s="4"/>
      <c r="K41" s="4"/>
      <c r="L41" s="6"/>
      <c r="M41" s="7"/>
    </row>
    <row r="42" spans="1:13" ht="15.6">
      <c r="A42" s="3" t="s">
        <v>13</v>
      </c>
      <c r="B42" s="4"/>
      <c r="C42" s="70">
        <v>5883</v>
      </c>
      <c r="D42" s="9"/>
      <c r="E42" s="4"/>
      <c r="F42" s="39"/>
      <c r="G42" s="39"/>
      <c r="H42" s="39"/>
      <c r="I42" s="39"/>
      <c r="J42" s="39"/>
      <c r="K42" s="10"/>
      <c r="L42" s="11"/>
      <c r="M42" s="12"/>
    </row>
    <row r="43" spans="1:13" ht="15.6">
      <c r="A43" s="13" t="s">
        <v>14</v>
      </c>
      <c r="B43" s="4"/>
      <c r="C43" s="14"/>
      <c r="D43" s="9"/>
      <c r="E43" s="4"/>
      <c r="F43" s="15"/>
      <c r="G43" s="15"/>
      <c r="H43" s="15"/>
      <c r="I43" s="15"/>
      <c r="J43" s="15"/>
      <c r="K43" s="4" t="s">
        <v>15</v>
      </c>
      <c r="L43" s="11"/>
      <c r="M43" s="12"/>
    </row>
    <row r="44" spans="1:13">
      <c r="A44" s="3" t="s">
        <v>16</v>
      </c>
      <c r="B44" s="4"/>
      <c r="C44" s="16"/>
      <c r="D44" s="4"/>
      <c r="E44" s="4"/>
      <c r="F44" s="10"/>
      <c r="G44" s="10"/>
      <c r="H44" s="10"/>
      <c r="I44" s="10"/>
      <c r="J44" s="10"/>
      <c r="K44" s="4" t="s">
        <v>17</v>
      </c>
      <c r="L44" s="4"/>
      <c r="M44" s="12">
        <f>M60</f>
        <v>96</v>
      </c>
    </row>
    <row r="45" spans="1:13">
      <c r="A45" s="3" t="s">
        <v>18</v>
      </c>
      <c r="B45" s="4"/>
      <c r="C45" s="8"/>
      <c r="D45" s="4"/>
      <c r="E45" s="4"/>
      <c r="F45" s="4"/>
      <c r="G45" s="4"/>
      <c r="H45" s="4"/>
      <c r="I45" s="4"/>
      <c r="J45" s="4"/>
      <c r="K45" s="4" t="s">
        <v>19</v>
      </c>
      <c r="L45" s="4"/>
      <c r="M45" s="17" t="s">
        <v>101</v>
      </c>
    </row>
    <row r="46" spans="1:13">
      <c r="A46" s="3" t="s">
        <v>20</v>
      </c>
      <c r="B46" s="4"/>
      <c r="C46" s="35"/>
      <c r="D46" s="4"/>
      <c r="E46" s="4"/>
      <c r="F46" s="4"/>
      <c r="G46" s="4"/>
      <c r="H46" s="4"/>
      <c r="I46" s="4"/>
      <c r="J46" s="4"/>
      <c r="K46" s="4" t="s">
        <v>21</v>
      </c>
      <c r="L46" s="4"/>
      <c r="M46" s="18"/>
    </row>
    <row r="47" spans="1:13">
      <c r="A47" s="3" t="s">
        <v>22</v>
      </c>
      <c r="B47" s="4"/>
      <c r="C47" s="8" t="s">
        <v>105</v>
      </c>
      <c r="D47" s="4"/>
      <c r="E47" s="4"/>
      <c r="F47" s="4"/>
      <c r="G47" s="4"/>
      <c r="H47" s="4"/>
      <c r="I47" s="4"/>
      <c r="J47" s="4"/>
      <c r="K47" s="4"/>
      <c r="L47" s="4"/>
      <c r="M47" s="19"/>
    </row>
    <row r="48" spans="1:13" ht="15" thickBot="1">
      <c r="A48" s="20" t="s">
        <v>38</v>
      </c>
      <c r="B48" s="21"/>
      <c r="C48" s="22"/>
      <c r="D48" s="21"/>
      <c r="E48" s="21"/>
      <c r="F48" s="21"/>
      <c r="G48" s="21"/>
      <c r="H48" s="21"/>
      <c r="I48" s="21"/>
      <c r="J48" s="21"/>
      <c r="K48" s="21"/>
      <c r="L48" s="21"/>
      <c r="M48" s="23"/>
    </row>
    <row r="49" spans="1:13" ht="16.2" thickBot="1">
      <c r="A49" s="304"/>
      <c r="B49" s="305"/>
      <c r="C49" s="305"/>
      <c r="D49" s="305"/>
      <c r="E49" s="305"/>
      <c r="F49" s="305"/>
      <c r="G49" s="305"/>
      <c r="H49" s="305"/>
      <c r="I49" s="305"/>
      <c r="J49" s="305"/>
      <c r="K49" s="305"/>
      <c r="L49" s="305"/>
      <c r="M49" s="319"/>
    </row>
    <row r="50" spans="1:13" ht="15" thickBot="1">
      <c r="A50" s="320" t="s">
        <v>23</v>
      </c>
      <c r="B50" s="321"/>
      <c r="C50" s="322" t="s">
        <v>24</v>
      </c>
      <c r="D50" s="279" t="s">
        <v>25</v>
      </c>
      <c r="E50" s="280"/>
      <c r="F50" s="280"/>
      <c r="G50" s="280"/>
      <c r="H50" s="280"/>
      <c r="I50" s="280"/>
      <c r="J50" s="280"/>
      <c r="K50" s="315"/>
      <c r="L50" s="316" t="s">
        <v>0</v>
      </c>
      <c r="M50" s="324" t="s">
        <v>26</v>
      </c>
    </row>
    <row r="51" spans="1:13" ht="18" thickBot="1">
      <c r="A51" s="320"/>
      <c r="B51" s="321"/>
      <c r="C51" s="323"/>
      <c r="D51" s="24" t="s">
        <v>44</v>
      </c>
      <c r="E51" s="24" t="s">
        <v>27</v>
      </c>
      <c r="F51" s="24" t="s">
        <v>28</v>
      </c>
      <c r="G51" s="24" t="s">
        <v>29</v>
      </c>
      <c r="H51" s="24" t="s">
        <v>30</v>
      </c>
      <c r="I51" s="24" t="s">
        <v>31</v>
      </c>
      <c r="J51" s="24" t="s">
        <v>32</v>
      </c>
      <c r="K51" s="25" t="s">
        <v>35</v>
      </c>
      <c r="L51" s="317"/>
      <c r="M51" s="325"/>
    </row>
    <row r="52" spans="1:13" ht="15.6">
      <c r="A52" s="287">
        <v>1</v>
      </c>
      <c r="B52" s="289">
        <f>L52</f>
        <v>3</v>
      </c>
      <c r="C52" s="29" t="s">
        <v>36</v>
      </c>
      <c r="D52" s="27"/>
      <c r="E52" s="27"/>
      <c r="F52" s="27">
        <v>1</v>
      </c>
      <c r="G52" s="27">
        <v>4</v>
      </c>
      <c r="H52" s="27">
        <v>1</v>
      </c>
      <c r="I52" s="27">
        <v>1</v>
      </c>
      <c r="J52" s="55"/>
      <c r="K52" s="295">
        <f>SUM(D52:J55)</f>
        <v>24</v>
      </c>
      <c r="L52" s="293">
        <v>3</v>
      </c>
      <c r="M52" s="313">
        <f>K52*L52</f>
        <v>72</v>
      </c>
    </row>
    <row r="53" spans="1:13" ht="15.6">
      <c r="A53" s="288"/>
      <c r="B53" s="290"/>
      <c r="C53" s="26" t="s">
        <v>49</v>
      </c>
      <c r="D53" s="28"/>
      <c r="E53" s="28"/>
      <c r="F53" s="28">
        <v>1</v>
      </c>
      <c r="G53" s="28">
        <v>4</v>
      </c>
      <c r="H53" s="28"/>
      <c r="I53" s="28">
        <v>2</v>
      </c>
      <c r="J53" s="56">
        <v>2</v>
      </c>
      <c r="K53" s="296"/>
      <c r="L53" s="294"/>
      <c r="M53" s="314"/>
    </row>
    <row r="54" spans="1:13" ht="15.6">
      <c r="A54" s="288"/>
      <c r="B54" s="290"/>
      <c r="C54" s="26" t="s">
        <v>106</v>
      </c>
      <c r="D54" s="28"/>
      <c r="E54" s="28">
        <v>1</v>
      </c>
      <c r="F54" s="28">
        <v>2</v>
      </c>
      <c r="G54" s="28">
        <v>2</v>
      </c>
      <c r="H54" s="28">
        <v>1</v>
      </c>
      <c r="I54" s="28">
        <v>1</v>
      </c>
      <c r="J54" s="56"/>
      <c r="K54" s="296"/>
      <c r="L54" s="294"/>
      <c r="M54" s="314"/>
    </row>
    <row r="55" spans="1:13" ht="16.2" thickBot="1">
      <c r="A55" s="288"/>
      <c r="B55" s="290"/>
      <c r="C55" s="26" t="s">
        <v>107</v>
      </c>
      <c r="D55" s="28"/>
      <c r="E55" s="28"/>
      <c r="F55" s="28"/>
      <c r="G55" s="28">
        <v>1</v>
      </c>
      <c r="H55" s="28"/>
      <c r="I55" s="28"/>
      <c r="J55" s="56"/>
      <c r="K55" s="296"/>
      <c r="L55" s="294"/>
      <c r="M55" s="314"/>
    </row>
    <row r="56" spans="1:13" ht="15.6">
      <c r="A56" s="287">
        <f>B52+1</f>
        <v>4</v>
      </c>
      <c r="B56" s="289">
        <f>B52+L56</f>
        <v>4</v>
      </c>
      <c r="C56" s="29" t="s">
        <v>36</v>
      </c>
      <c r="D56" s="27"/>
      <c r="E56" s="27">
        <v>1</v>
      </c>
      <c r="F56" s="27">
        <v>3</v>
      </c>
      <c r="G56" s="27">
        <v>2</v>
      </c>
      <c r="H56" s="27">
        <v>3</v>
      </c>
      <c r="I56" s="27">
        <v>4</v>
      </c>
      <c r="J56" s="55">
        <v>2</v>
      </c>
      <c r="K56" s="295">
        <f>SUM(D56:J59)</f>
        <v>24</v>
      </c>
      <c r="L56" s="293">
        <v>1</v>
      </c>
      <c r="M56" s="313">
        <f>K56*L56</f>
        <v>24</v>
      </c>
    </row>
    <row r="57" spans="1:13" ht="15.6">
      <c r="A57" s="288"/>
      <c r="B57" s="290"/>
      <c r="C57" s="26" t="s">
        <v>107</v>
      </c>
      <c r="D57" s="28"/>
      <c r="E57" s="28"/>
      <c r="F57" s="28"/>
      <c r="G57" s="28"/>
      <c r="H57" s="28">
        <v>2</v>
      </c>
      <c r="I57" s="28">
        <v>1</v>
      </c>
      <c r="J57" s="56"/>
      <c r="K57" s="296"/>
      <c r="L57" s="294"/>
      <c r="M57" s="314"/>
    </row>
    <row r="58" spans="1:13" ht="15.6">
      <c r="A58" s="288"/>
      <c r="B58" s="290"/>
      <c r="C58" s="26" t="s">
        <v>49</v>
      </c>
      <c r="D58" s="28"/>
      <c r="E58" s="28"/>
      <c r="F58" s="28"/>
      <c r="G58" s="28"/>
      <c r="H58" s="28">
        <v>1</v>
      </c>
      <c r="I58" s="28"/>
      <c r="J58" s="56">
        <v>2</v>
      </c>
      <c r="K58" s="296"/>
      <c r="L58" s="294"/>
      <c r="M58" s="314"/>
    </row>
    <row r="59" spans="1:13" ht="16.2" thickBot="1">
      <c r="A59" s="288"/>
      <c r="B59" s="290"/>
      <c r="C59" s="26" t="s">
        <v>106</v>
      </c>
      <c r="D59" s="28"/>
      <c r="E59" s="28"/>
      <c r="F59" s="28"/>
      <c r="G59" s="28"/>
      <c r="H59" s="28"/>
      <c r="I59" s="28">
        <v>2</v>
      </c>
      <c r="J59" s="56">
        <v>1</v>
      </c>
      <c r="K59" s="296"/>
      <c r="L59" s="294"/>
      <c r="M59" s="314"/>
    </row>
    <row r="60" spans="1:13" ht="19.2" thickBot="1">
      <c r="A60" s="297" t="s">
        <v>10</v>
      </c>
      <c r="B60" s="298"/>
      <c r="C60" s="298"/>
      <c r="D60" s="298"/>
      <c r="E60" s="298"/>
      <c r="F60" s="298"/>
      <c r="G60" s="298"/>
      <c r="H60" s="298"/>
      <c r="I60" s="298"/>
      <c r="J60" s="298"/>
      <c r="K60" s="299"/>
      <c r="L60" s="30">
        <f>SUM(L52:L59)</f>
        <v>4</v>
      </c>
      <c r="M60" s="30">
        <f>SUM(M52:M59)</f>
        <v>96</v>
      </c>
    </row>
    <row r="62" spans="1:13" ht="15" thickBot="1"/>
    <row r="63" spans="1:13" ht="18" thickBot="1">
      <c r="A63" s="301" t="s">
        <v>11</v>
      </c>
      <c r="B63" s="302"/>
      <c r="C63" s="302"/>
      <c r="D63" s="302"/>
      <c r="E63" s="302"/>
      <c r="F63" s="302"/>
      <c r="G63" s="302"/>
      <c r="H63" s="302"/>
      <c r="I63" s="302"/>
      <c r="J63" s="302"/>
      <c r="K63" s="302"/>
      <c r="L63" s="302"/>
      <c r="M63" s="318"/>
    </row>
    <row r="64" spans="1:13" ht="15.6">
      <c r="A64" s="3" t="s">
        <v>12</v>
      </c>
      <c r="B64" s="4"/>
      <c r="C64" s="5"/>
      <c r="D64" s="4"/>
      <c r="E64" s="4"/>
      <c r="F64" s="4"/>
      <c r="G64" s="4"/>
      <c r="H64" s="4"/>
      <c r="I64" s="4"/>
      <c r="J64" s="4"/>
      <c r="K64" s="4"/>
      <c r="L64" s="6"/>
      <c r="M64" s="7"/>
    </row>
    <row r="65" spans="1:13" ht="15.6">
      <c r="A65" s="3" t="s">
        <v>13</v>
      </c>
      <c r="B65" s="4"/>
      <c r="C65" s="70" t="s">
        <v>125</v>
      </c>
      <c r="D65" s="9"/>
      <c r="E65" s="4"/>
      <c r="F65" s="39"/>
      <c r="G65" s="39"/>
      <c r="H65" s="39"/>
      <c r="I65" s="39"/>
      <c r="J65" s="39"/>
      <c r="K65" s="10"/>
      <c r="L65" s="11"/>
      <c r="M65" s="12"/>
    </row>
    <row r="66" spans="1:13" ht="15.6">
      <c r="A66" s="13" t="s">
        <v>14</v>
      </c>
      <c r="B66" s="4"/>
      <c r="C66" s="14"/>
      <c r="D66" s="9"/>
      <c r="E66" s="4"/>
      <c r="F66" s="15"/>
      <c r="G66" s="15"/>
      <c r="H66" s="15"/>
      <c r="I66" s="15"/>
      <c r="J66" s="15"/>
      <c r="K66" s="4" t="s">
        <v>15</v>
      </c>
      <c r="L66" s="11"/>
      <c r="M66" s="12"/>
    </row>
    <row r="67" spans="1:13">
      <c r="A67" s="3" t="s">
        <v>16</v>
      </c>
      <c r="B67" s="4"/>
      <c r="C67" s="16"/>
      <c r="D67" s="4"/>
      <c r="E67" s="4"/>
      <c r="F67" s="10"/>
      <c r="G67" s="10"/>
      <c r="H67" s="10"/>
      <c r="I67" s="10"/>
      <c r="J67" s="10"/>
      <c r="K67" s="4" t="s">
        <v>17</v>
      </c>
      <c r="L67" s="4"/>
      <c r="M67" s="12">
        <f>M79</f>
        <v>216</v>
      </c>
    </row>
    <row r="68" spans="1:13">
      <c r="A68" s="3" t="s">
        <v>18</v>
      </c>
      <c r="B68" s="4"/>
      <c r="C68" s="8"/>
      <c r="D68" s="4"/>
      <c r="E68" s="4"/>
      <c r="F68" s="4"/>
      <c r="G68" s="4"/>
      <c r="H68" s="4"/>
      <c r="I68" s="4"/>
      <c r="J68" s="4"/>
      <c r="K68" s="4" t="s">
        <v>19</v>
      </c>
      <c r="L68" s="4"/>
      <c r="M68" s="17" t="s">
        <v>101</v>
      </c>
    </row>
    <row r="69" spans="1:13">
      <c r="A69" s="3" t="s">
        <v>20</v>
      </c>
      <c r="B69" s="4"/>
      <c r="C69" s="35"/>
      <c r="D69" s="4"/>
      <c r="E69" s="4"/>
      <c r="F69" s="4"/>
      <c r="G69" s="4"/>
      <c r="H69" s="4"/>
      <c r="I69" s="4"/>
      <c r="J69" s="4"/>
      <c r="K69" s="4" t="s">
        <v>21</v>
      </c>
      <c r="L69" s="4"/>
      <c r="M69" s="18"/>
    </row>
    <row r="70" spans="1:13">
      <c r="A70" s="3" t="s">
        <v>22</v>
      </c>
      <c r="B70" s="4"/>
      <c r="C70" s="8" t="s">
        <v>126</v>
      </c>
      <c r="D70" s="4"/>
      <c r="E70" s="4"/>
      <c r="F70" s="4"/>
      <c r="G70" s="4"/>
      <c r="H70" s="4"/>
      <c r="I70" s="4"/>
      <c r="J70" s="4"/>
      <c r="K70" s="4"/>
      <c r="L70" s="4"/>
      <c r="M70" s="19"/>
    </row>
    <row r="71" spans="1:13">
      <c r="A71" s="20" t="s">
        <v>38</v>
      </c>
      <c r="B71" s="21"/>
      <c r="C71" s="22"/>
      <c r="D71" s="21"/>
      <c r="E71" s="21"/>
      <c r="F71" s="21"/>
      <c r="G71" s="21"/>
      <c r="H71" s="21"/>
      <c r="I71" s="21"/>
      <c r="J71" s="21"/>
      <c r="K71" s="21"/>
      <c r="L71" s="21"/>
      <c r="M71" s="23"/>
    </row>
    <row r="72" spans="1:13" ht="15.6">
      <c r="A72" s="304"/>
      <c r="B72" s="305"/>
      <c r="C72" s="305"/>
      <c r="D72" s="305"/>
      <c r="E72" s="305"/>
      <c r="F72" s="305"/>
      <c r="G72" s="305"/>
      <c r="H72" s="305"/>
      <c r="I72" s="305"/>
      <c r="J72" s="305"/>
      <c r="K72" s="305"/>
      <c r="L72" s="305"/>
      <c r="M72" s="319"/>
    </row>
    <row r="73" spans="1:13">
      <c r="A73" s="320" t="s">
        <v>23</v>
      </c>
      <c r="B73" s="321"/>
      <c r="C73" s="322" t="s">
        <v>24</v>
      </c>
      <c r="D73" s="279" t="s">
        <v>25</v>
      </c>
      <c r="E73" s="280"/>
      <c r="F73" s="280"/>
      <c r="G73" s="280"/>
      <c r="H73" s="280"/>
      <c r="I73" s="280"/>
      <c r="J73" s="280"/>
      <c r="K73" s="315"/>
      <c r="L73" s="316" t="s">
        <v>0</v>
      </c>
      <c r="M73" s="324" t="s">
        <v>26</v>
      </c>
    </row>
    <row r="74" spans="1:13" ht="18" thickBot="1">
      <c r="A74" s="320"/>
      <c r="B74" s="321"/>
      <c r="C74" s="323"/>
      <c r="D74" s="24" t="s">
        <v>44</v>
      </c>
      <c r="E74" s="24" t="s">
        <v>27</v>
      </c>
      <c r="F74" s="24" t="s">
        <v>28</v>
      </c>
      <c r="G74" s="24" t="s">
        <v>29</v>
      </c>
      <c r="H74" s="24" t="s">
        <v>30</v>
      </c>
      <c r="I74" s="24" t="s">
        <v>31</v>
      </c>
      <c r="J74" s="24" t="s">
        <v>32</v>
      </c>
      <c r="K74" s="25" t="s">
        <v>35</v>
      </c>
      <c r="L74" s="317"/>
      <c r="M74" s="325"/>
    </row>
    <row r="75" spans="1:13" ht="15.75" customHeight="1" thickBot="1">
      <c r="A75" s="57">
        <v>1</v>
      </c>
      <c r="B75" s="58">
        <f>L75</f>
        <v>2</v>
      </c>
      <c r="C75" s="349" t="s">
        <v>71</v>
      </c>
      <c r="D75" s="27"/>
      <c r="E75" s="27"/>
      <c r="F75" s="27"/>
      <c r="G75" s="27">
        <v>6</v>
      </c>
      <c r="H75" s="27">
        <v>5</v>
      </c>
      <c r="I75" s="27">
        <v>4</v>
      </c>
      <c r="J75" s="55">
        <v>9</v>
      </c>
      <c r="K75" s="59">
        <f>SUM(D75:J75)</f>
        <v>24</v>
      </c>
      <c r="L75" s="60">
        <v>2</v>
      </c>
      <c r="M75" s="61">
        <f>K75*L75</f>
        <v>48</v>
      </c>
    </row>
    <row r="76" spans="1:13" ht="15.75" customHeight="1" thickBot="1">
      <c r="A76" s="57">
        <f>B75+1</f>
        <v>3</v>
      </c>
      <c r="B76" s="58">
        <f>B75+L76</f>
        <v>6</v>
      </c>
      <c r="C76" s="350"/>
      <c r="D76" s="27"/>
      <c r="E76" s="27">
        <v>1</v>
      </c>
      <c r="F76" s="27">
        <v>2</v>
      </c>
      <c r="G76" s="27">
        <v>8</v>
      </c>
      <c r="H76" s="27">
        <v>8</v>
      </c>
      <c r="I76" s="27">
        <v>4</v>
      </c>
      <c r="J76" s="55">
        <v>1</v>
      </c>
      <c r="K76" s="59">
        <f>SUM(D76:J76)</f>
        <v>24</v>
      </c>
      <c r="L76" s="60">
        <v>4</v>
      </c>
      <c r="M76" s="61">
        <f>K76*L76</f>
        <v>96</v>
      </c>
    </row>
    <row r="77" spans="1:13" ht="15.75" customHeight="1" thickBot="1">
      <c r="A77" s="57">
        <f>B76+1</f>
        <v>7</v>
      </c>
      <c r="B77" s="58">
        <f>B76+L77</f>
        <v>8</v>
      </c>
      <c r="C77" s="350"/>
      <c r="D77" s="27"/>
      <c r="E77" s="27">
        <v>1</v>
      </c>
      <c r="F77" s="27"/>
      <c r="G77" s="27">
        <v>4</v>
      </c>
      <c r="H77" s="27">
        <v>10</v>
      </c>
      <c r="I77" s="27">
        <v>7</v>
      </c>
      <c r="J77" s="55">
        <v>2</v>
      </c>
      <c r="K77" s="59">
        <f>SUM(D77:J77)</f>
        <v>24</v>
      </c>
      <c r="L77" s="60">
        <v>2</v>
      </c>
      <c r="M77" s="61">
        <f>K77*L77</f>
        <v>48</v>
      </c>
    </row>
    <row r="78" spans="1:13" ht="15.75" customHeight="1" thickBot="1">
      <c r="A78" s="57">
        <f>B77+1</f>
        <v>9</v>
      </c>
      <c r="B78" s="58">
        <f>B77+L78</f>
        <v>9</v>
      </c>
      <c r="C78" s="351"/>
      <c r="D78" s="27"/>
      <c r="E78" s="27">
        <v>2</v>
      </c>
      <c r="F78" s="27">
        <v>2</v>
      </c>
      <c r="G78" s="27">
        <v>2</v>
      </c>
      <c r="H78" s="27">
        <v>10</v>
      </c>
      <c r="I78" s="27">
        <v>4</v>
      </c>
      <c r="J78" s="55">
        <v>4</v>
      </c>
      <c r="K78" s="59">
        <f>SUM(D78:J78)</f>
        <v>24</v>
      </c>
      <c r="L78" s="60">
        <v>1</v>
      </c>
      <c r="M78" s="61">
        <f>K78*L78</f>
        <v>24</v>
      </c>
    </row>
    <row r="79" spans="1:13" ht="15.75" customHeight="1" thickBot="1">
      <c r="A79" s="297" t="s">
        <v>10</v>
      </c>
      <c r="B79" s="298"/>
      <c r="C79" s="298"/>
      <c r="D79" s="298"/>
      <c r="E79" s="298"/>
      <c r="F79" s="298"/>
      <c r="G79" s="298"/>
      <c r="H79" s="298"/>
      <c r="I79" s="298"/>
      <c r="J79" s="298"/>
      <c r="K79" s="299"/>
      <c r="L79" s="30">
        <f>SUM(L75:L78)</f>
        <v>9</v>
      </c>
      <c r="M79" s="30">
        <f>SUM(M75:M78)</f>
        <v>216</v>
      </c>
    </row>
    <row r="80" spans="1:13" ht="15.75" customHeight="1"/>
    <row r="81" spans="1:12" ht="15.75" customHeight="1"/>
    <row r="82" spans="1:12" ht="15.75" customHeight="1" thickBot="1"/>
    <row r="83" spans="1:12" ht="15.75" customHeight="1" thickBot="1">
      <c r="A83" s="301" t="s">
        <v>11</v>
      </c>
      <c r="B83" s="302"/>
      <c r="C83" s="302"/>
      <c r="D83" s="302"/>
      <c r="E83" s="302"/>
      <c r="F83" s="302"/>
      <c r="G83" s="302"/>
      <c r="H83" s="302"/>
      <c r="I83" s="302"/>
      <c r="J83" s="302"/>
      <c r="K83" s="302"/>
      <c r="L83" s="303"/>
    </row>
    <row r="84" spans="1:12" ht="15.75" customHeight="1">
      <c r="A84" s="3" t="s">
        <v>12</v>
      </c>
      <c r="B84" s="4"/>
      <c r="C84" s="5"/>
      <c r="D84" s="4"/>
      <c r="E84" s="4"/>
      <c r="F84" s="4"/>
      <c r="G84" s="4"/>
      <c r="H84" s="4"/>
      <c r="I84" s="4"/>
      <c r="J84" s="4"/>
      <c r="K84" s="6"/>
      <c r="L84" s="7"/>
    </row>
    <row r="85" spans="1:12" ht="15.75" customHeight="1">
      <c r="A85" s="3" t="s">
        <v>13</v>
      </c>
      <c r="B85" s="4"/>
      <c r="C85" s="70" t="s">
        <v>192</v>
      </c>
      <c r="D85" s="4"/>
      <c r="E85" s="4"/>
      <c r="F85" s="39"/>
      <c r="G85" s="39"/>
      <c r="H85" s="39"/>
      <c r="I85" s="39"/>
      <c r="J85" s="10"/>
      <c r="K85" s="11"/>
      <c r="L85" s="12"/>
    </row>
    <row r="86" spans="1:12" ht="15.75" customHeight="1">
      <c r="A86" s="13" t="s">
        <v>14</v>
      </c>
      <c r="B86" s="4"/>
      <c r="C86" s="14"/>
      <c r="D86" s="4"/>
      <c r="E86" s="4"/>
      <c r="F86" s="15"/>
      <c r="G86" s="15"/>
      <c r="H86" s="15"/>
      <c r="I86" s="15"/>
      <c r="J86" s="4" t="s">
        <v>15</v>
      </c>
      <c r="K86" s="11"/>
      <c r="L86" s="12"/>
    </row>
    <row r="87" spans="1:12" ht="15.75" customHeight="1">
      <c r="A87" s="3" t="s">
        <v>16</v>
      </c>
      <c r="B87" s="4"/>
      <c r="C87" s="16"/>
      <c r="D87" s="4"/>
      <c r="E87" s="4"/>
      <c r="F87" s="10"/>
      <c r="G87" s="10"/>
      <c r="H87" s="10"/>
      <c r="I87" s="10"/>
      <c r="J87" s="4" t="s">
        <v>17</v>
      </c>
      <c r="K87" s="4"/>
      <c r="L87" s="12">
        <f>L122</f>
        <v>1992</v>
      </c>
    </row>
    <row r="88" spans="1:12" ht="15.75" customHeight="1">
      <c r="A88" s="3" t="s">
        <v>18</v>
      </c>
      <c r="B88" s="4"/>
      <c r="C88" s="8"/>
      <c r="D88" s="4"/>
      <c r="E88" s="4"/>
      <c r="F88" s="4"/>
      <c r="G88" s="4"/>
      <c r="H88" s="4"/>
      <c r="I88" s="4"/>
      <c r="J88" s="4" t="s">
        <v>19</v>
      </c>
      <c r="K88" s="4"/>
      <c r="L88" s="17" t="s">
        <v>101</v>
      </c>
    </row>
    <row r="89" spans="1:12" ht="15.75" customHeight="1">
      <c r="A89" s="3" t="s">
        <v>20</v>
      </c>
      <c r="B89" s="4"/>
      <c r="C89" s="35"/>
      <c r="D89" s="4"/>
      <c r="E89" s="4"/>
      <c r="F89" s="4"/>
      <c r="G89" s="4"/>
      <c r="H89" s="4"/>
      <c r="I89" s="4"/>
      <c r="J89" s="4" t="s">
        <v>21</v>
      </c>
      <c r="K89" s="4"/>
      <c r="L89" s="18"/>
    </row>
    <row r="90" spans="1:12" ht="15.75" customHeight="1">
      <c r="A90" s="3" t="s">
        <v>22</v>
      </c>
      <c r="B90" s="4"/>
      <c r="C90" s="8" t="s">
        <v>99</v>
      </c>
      <c r="D90" s="4"/>
      <c r="E90" s="4"/>
      <c r="F90" s="4"/>
      <c r="G90" s="4"/>
      <c r="H90" s="4"/>
      <c r="I90" s="4"/>
      <c r="J90" s="4"/>
      <c r="K90" s="4"/>
      <c r="L90" s="19"/>
    </row>
    <row r="91" spans="1:12" ht="15.75" customHeight="1" thickBot="1">
      <c r="A91" s="20" t="s">
        <v>38</v>
      </c>
      <c r="B91" s="21"/>
      <c r="C91" s="22"/>
      <c r="D91" s="21"/>
      <c r="E91" s="21"/>
      <c r="F91" s="21"/>
      <c r="G91" s="21"/>
      <c r="H91" s="21"/>
      <c r="I91" s="21"/>
      <c r="J91" s="21"/>
      <c r="K91" s="21"/>
      <c r="L91" s="23"/>
    </row>
    <row r="92" spans="1:12" ht="15.75" customHeight="1" thickBot="1">
      <c r="A92" s="304"/>
      <c r="B92" s="305"/>
      <c r="C92" s="305"/>
      <c r="D92" s="305"/>
      <c r="E92" s="305"/>
      <c r="F92" s="305"/>
      <c r="G92" s="305"/>
      <c r="H92" s="305"/>
      <c r="I92" s="305"/>
      <c r="J92" s="305"/>
      <c r="K92" s="305"/>
      <c r="L92" s="306"/>
    </row>
    <row r="93" spans="1:12" ht="15.75" customHeight="1" thickBot="1">
      <c r="A93" s="320" t="s">
        <v>23</v>
      </c>
      <c r="B93" s="321"/>
      <c r="C93" s="322" t="s">
        <v>24</v>
      </c>
      <c r="D93" s="280"/>
      <c r="E93" s="280"/>
      <c r="F93" s="280"/>
      <c r="G93" s="280"/>
      <c r="H93" s="280"/>
      <c r="I93" s="280"/>
      <c r="J93" s="281"/>
      <c r="K93" s="316" t="s">
        <v>0</v>
      </c>
      <c r="L93" s="324" t="s">
        <v>26</v>
      </c>
    </row>
    <row r="94" spans="1:12" ht="15.75" customHeight="1" thickBot="1">
      <c r="A94" s="320"/>
      <c r="B94" s="321"/>
      <c r="C94" s="332"/>
      <c r="D94" s="93" t="s">
        <v>240</v>
      </c>
      <c r="E94" s="93" t="s">
        <v>28</v>
      </c>
      <c r="F94" s="93" t="s">
        <v>29</v>
      </c>
      <c r="G94" s="93" t="s">
        <v>30</v>
      </c>
      <c r="H94" s="93" t="s">
        <v>31</v>
      </c>
      <c r="I94" s="93" t="s">
        <v>32</v>
      </c>
      <c r="J94" s="92" t="s">
        <v>35</v>
      </c>
      <c r="K94" s="317"/>
      <c r="L94" s="325"/>
    </row>
    <row r="95" spans="1:12" ht="15.75" customHeight="1">
      <c r="A95" s="287">
        <v>1</v>
      </c>
      <c r="B95" s="362">
        <f>K95</f>
        <v>30</v>
      </c>
      <c r="C95" s="78" t="s">
        <v>36</v>
      </c>
      <c r="D95" s="76"/>
      <c r="E95" s="27">
        <v>1</v>
      </c>
      <c r="F95" s="27">
        <v>3</v>
      </c>
      <c r="G95" s="27">
        <v>4</v>
      </c>
      <c r="H95" s="27">
        <v>2</v>
      </c>
      <c r="I95" s="84"/>
      <c r="J95" s="363">
        <f>SUM(D95:I98)</f>
        <v>24</v>
      </c>
      <c r="K95" s="293">
        <v>30</v>
      </c>
      <c r="L95" s="313">
        <f>J95*K95</f>
        <v>720</v>
      </c>
    </row>
    <row r="96" spans="1:12" ht="15.75" customHeight="1">
      <c r="A96" s="288"/>
      <c r="B96" s="358"/>
      <c r="C96" s="79" t="s">
        <v>151</v>
      </c>
      <c r="D96" s="77"/>
      <c r="E96" s="28"/>
      <c r="F96" s="28">
        <v>2</v>
      </c>
      <c r="G96" s="28">
        <v>3</v>
      </c>
      <c r="H96" s="28">
        <v>1</v>
      </c>
      <c r="I96" s="86"/>
      <c r="J96" s="360"/>
      <c r="K96" s="294"/>
      <c r="L96" s="314"/>
    </row>
    <row r="97" spans="1:12" ht="15.75" customHeight="1">
      <c r="A97" s="288"/>
      <c r="B97" s="358"/>
      <c r="C97" s="82" t="s">
        <v>103</v>
      </c>
      <c r="D97" s="100"/>
      <c r="E97" s="81"/>
      <c r="F97" s="81">
        <v>2</v>
      </c>
      <c r="G97" s="81">
        <v>2</v>
      </c>
      <c r="H97" s="81">
        <v>1</v>
      </c>
      <c r="I97" s="88"/>
      <c r="J97" s="360"/>
      <c r="K97" s="294"/>
      <c r="L97" s="314"/>
    </row>
    <row r="98" spans="1:12" ht="15.75" customHeight="1" thickBot="1">
      <c r="A98" s="300"/>
      <c r="B98" s="359"/>
      <c r="C98" s="101" t="s">
        <v>140</v>
      </c>
      <c r="D98" s="102"/>
      <c r="E98" s="96"/>
      <c r="F98" s="96">
        <v>1</v>
      </c>
      <c r="G98" s="96">
        <v>1</v>
      </c>
      <c r="H98" s="96">
        <v>1</v>
      </c>
      <c r="I98" s="97"/>
      <c r="J98" s="361"/>
      <c r="K98" s="328"/>
      <c r="L98" s="329"/>
    </row>
    <row r="99" spans="1:12" ht="15.75" customHeight="1">
      <c r="A99" s="287">
        <f>B95+1</f>
        <v>31</v>
      </c>
      <c r="B99" s="362">
        <f>B95+K99</f>
        <v>40</v>
      </c>
      <c r="C99" s="78" t="s">
        <v>94</v>
      </c>
      <c r="D99" s="76"/>
      <c r="E99" s="27">
        <v>1</v>
      </c>
      <c r="F99" s="27">
        <v>1</v>
      </c>
      <c r="G99" s="27">
        <v>3</v>
      </c>
      <c r="H99" s="27">
        <v>2</v>
      </c>
      <c r="I99" s="84">
        <v>1</v>
      </c>
      <c r="J99" s="363">
        <f>SUM(D99:I102)</f>
        <v>24</v>
      </c>
      <c r="K99" s="293">
        <v>10</v>
      </c>
      <c r="L99" s="313">
        <f>J99*K99</f>
        <v>240</v>
      </c>
    </row>
    <row r="100" spans="1:12" ht="15.75" customHeight="1">
      <c r="A100" s="288"/>
      <c r="B100" s="358"/>
      <c r="C100" s="82" t="s">
        <v>51</v>
      </c>
      <c r="D100" s="100"/>
      <c r="E100" s="81"/>
      <c r="F100" s="81">
        <v>3</v>
      </c>
      <c r="G100" s="81">
        <v>4</v>
      </c>
      <c r="H100" s="81">
        <v>2</v>
      </c>
      <c r="I100" s="88"/>
      <c r="J100" s="360"/>
      <c r="K100" s="294"/>
      <c r="L100" s="314"/>
    </row>
    <row r="101" spans="1:12" ht="15.75" customHeight="1">
      <c r="A101" s="288"/>
      <c r="B101" s="358"/>
      <c r="C101" s="103" t="s">
        <v>241</v>
      </c>
      <c r="D101" s="104"/>
      <c r="E101" s="105"/>
      <c r="F101" s="105">
        <v>2</v>
      </c>
      <c r="G101" s="105">
        <v>1</v>
      </c>
      <c r="H101" s="105">
        <v>2</v>
      </c>
      <c r="I101" s="106"/>
      <c r="J101" s="360"/>
      <c r="K101" s="294"/>
      <c r="L101" s="314"/>
    </row>
    <row r="102" spans="1:12" ht="15.75" customHeight="1" thickBot="1">
      <c r="A102" s="288"/>
      <c r="B102" s="358"/>
      <c r="C102" s="103" t="s">
        <v>242</v>
      </c>
      <c r="D102" s="104"/>
      <c r="E102" s="105"/>
      <c r="F102" s="105">
        <v>1</v>
      </c>
      <c r="G102" s="105">
        <v>1</v>
      </c>
      <c r="H102" s="105"/>
      <c r="I102" s="106"/>
      <c r="J102" s="360"/>
      <c r="K102" s="294"/>
      <c r="L102" s="314"/>
    </row>
    <row r="103" spans="1:12" ht="15.75" customHeight="1">
      <c r="A103" s="365">
        <f>B99+1</f>
        <v>41</v>
      </c>
      <c r="B103" s="369">
        <f>B99+K103</f>
        <v>50</v>
      </c>
      <c r="C103" s="78" t="s">
        <v>36</v>
      </c>
      <c r="D103" s="83"/>
      <c r="E103" s="27">
        <v>2</v>
      </c>
      <c r="F103" s="27">
        <v>2</v>
      </c>
      <c r="G103" s="27">
        <v>1</v>
      </c>
      <c r="H103" s="27"/>
      <c r="I103" s="84">
        <v>2</v>
      </c>
      <c r="J103" s="373">
        <f>SUM(D103:I108)</f>
        <v>24</v>
      </c>
      <c r="K103" s="377">
        <v>10</v>
      </c>
      <c r="L103" s="381">
        <f>J103*K103</f>
        <v>240</v>
      </c>
    </row>
    <row r="104" spans="1:12" ht="15.75" customHeight="1">
      <c r="A104" s="366"/>
      <c r="B104" s="370"/>
      <c r="C104" s="82" t="s">
        <v>151</v>
      </c>
      <c r="D104" s="87"/>
      <c r="E104" s="81">
        <v>1</v>
      </c>
      <c r="F104" s="81">
        <v>1</v>
      </c>
      <c r="G104" s="81"/>
      <c r="H104" s="81">
        <v>1</v>
      </c>
      <c r="I104" s="88">
        <v>2</v>
      </c>
      <c r="J104" s="374"/>
      <c r="K104" s="378"/>
      <c r="L104" s="382"/>
    </row>
    <row r="105" spans="1:12" ht="15.75" customHeight="1">
      <c r="A105" s="367"/>
      <c r="B105" s="371"/>
      <c r="C105" s="103" t="s">
        <v>103</v>
      </c>
      <c r="D105" s="107"/>
      <c r="E105" s="105">
        <v>1</v>
      </c>
      <c r="F105" s="105"/>
      <c r="G105" s="105"/>
      <c r="H105" s="105">
        <v>1</v>
      </c>
      <c r="I105" s="106">
        <v>1</v>
      </c>
      <c r="J105" s="375"/>
      <c r="K105" s="379"/>
      <c r="L105" s="383"/>
    </row>
    <row r="106" spans="1:12" ht="15.75" customHeight="1">
      <c r="A106" s="367"/>
      <c r="B106" s="371"/>
      <c r="C106" s="103" t="s">
        <v>123</v>
      </c>
      <c r="D106" s="107"/>
      <c r="E106" s="105"/>
      <c r="F106" s="105">
        <v>1</v>
      </c>
      <c r="G106" s="105">
        <v>1</v>
      </c>
      <c r="H106" s="105">
        <v>1</v>
      </c>
      <c r="I106" s="106"/>
      <c r="J106" s="375"/>
      <c r="K106" s="379"/>
      <c r="L106" s="383"/>
    </row>
    <row r="107" spans="1:12" ht="15.75" customHeight="1">
      <c r="A107" s="367"/>
      <c r="B107" s="371"/>
      <c r="C107" s="103" t="s">
        <v>213</v>
      </c>
      <c r="D107" s="107"/>
      <c r="E107" s="105"/>
      <c r="F107" s="105">
        <v>1</v>
      </c>
      <c r="G107" s="105">
        <v>2</v>
      </c>
      <c r="H107" s="105">
        <v>1</v>
      </c>
      <c r="I107" s="106"/>
      <c r="J107" s="375"/>
      <c r="K107" s="379"/>
      <c r="L107" s="383"/>
    </row>
    <row r="108" spans="1:12" ht="15.75" customHeight="1" thickBot="1">
      <c r="A108" s="368"/>
      <c r="B108" s="372"/>
      <c r="C108" s="101" t="s">
        <v>242</v>
      </c>
      <c r="D108" s="108"/>
      <c r="E108" s="96"/>
      <c r="F108" s="96">
        <v>1</v>
      </c>
      <c r="G108" s="96">
        <v>1</v>
      </c>
      <c r="H108" s="96"/>
      <c r="I108" s="97"/>
      <c r="J108" s="376"/>
      <c r="K108" s="380"/>
      <c r="L108" s="384"/>
    </row>
    <row r="109" spans="1:12" ht="15.75" customHeight="1">
      <c r="A109" s="288">
        <f>B103+1</f>
        <v>51</v>
      </c>
      <c r="B109" s="358">
        <f>B103+K109</f>
        <v>54</v>
      </c>
      <c r="C109" s="79" t="s">
        <v>146</v>
      </c>
      <c r="D109" s="77">
        <v>2</v>
      </c>
      <c r="E109" s="28"/>
      <c r="F109" s="28">
        <v>1</v>
      </c>
      <c r="G109" s="28">
        <v>2</v>
      </c>
      <c r="H109" s="28">
        <v>2</v>
      </c>
      <c r="I109" s="86">
        <v>1</v>
      </c>
      <c r="J109" s="360">
        <f>SUM(D109:I113)</f>
        <v>24</v>
      </c>
      <c r="K109" s="294">
        <v>4</v>
      </c>
      <c r="L109" s="314">
        <f>J109*K109</f>
        <v>96</v>
      </c>
    </row>
    <row r="110" spans="1:12" ht="15.75" customHeight="1">
      <c r="A110" s="288"/>
      <c r="B110" s="358"/>
      <c r="C110" s="79" t="s">
        <v>151</v>
      </c>
      <c r="D110" s="77">
        <v>1</v>
      </c>
      <c r="E110" s="28">
        <v>1</v>
      </c>
      <c r="F110" s="28">
        <v>2</v>
      </c>
      <c r="G110" s="28">
        <v>1</v>
      </c>
      <c r="H110" s="28"/>
      <c r="I110" s="86"/>
      <c r="J110" s="360"/>
      <c r="K110" s="294"/>
      <c r="L110" s="314"/>
    </row>
    <row r="111" spans="1:12" ht="15.75" customHeight="1">
      <c r="A111" s="288"/>
      <c r="B111" s="358"/>
      <c r="C111" s="79" t="s">
        <v>94</v>
      </c>
      <c r="D111" s="77"/>
      <c r="E111" s="28">
        <v>1</v>
      </c>
      <c r="F111" s="28">
        <v>1</v>
      </c>
      <c r="G111" s="28"/>
      <c r="H111" s="28">
        <v>2</v>
      </c>
      <c r="I111" s="86">
        <v>1</v>
      </c>
      <c r="J111" s="360"/>
      <c r="K111" s="294"/>
      <c r="L111" s="314"/>
    </row>
    <row r="112" spans="1:12" ht="15.75" customHeight="1">
      <c r="A112" s="288"/>
      <c r="B112" s="358"/>
      <c r="C112" s="82" t="s">
        <v>103</v>
      </c>
      <c r="D112" s="100">
        <v>1</v>
      </c>
      <c r="E112" s="81">
        <v>1</v>
      </c>
      <c r="F112" s="81"/>
      <c r="G112" s="81"/>
      <c r="H112" s="81"/>
      <c r="I112" s="88"/>
      <c r="J112" s="360"/>
      <c r="K112" s="294"/>
      <c r="L112" s="314"/>
    </row>
    <row r="113" spans="1:17" ht="15.75" customHeight="1" thickBot="1">
      <c r="A113" s="300"/>
      <c r="B113" s="359"/>
      <c r="C113" s="101" t="s">
        <v>140</v>
      </c>
      <c r="D113" s="102"/>
      <c r="E113" s="96">
        <v>1</v>
      </c>
      <c r="F113" s="96">
        <v>1</v>
      </c>
      <c r="G113" s="96">
        <v>1</v>
      </c>
      <c r="H113" s="96"/>
      <c r="I113" s="97">
        <v>1</v>
      </c>
      <c r="J113" s="361"/>
      <c r="K113" s="328"/>
      <c r="L113" s="329"/>
    </row>
    <row r="114" spans="1:17" ht="15.75" customHeight="1">
      <c r="A114" s="288">
        <f>B109+1</f>
        <v>55</v>
      </c>
      <c r="B114" s="358">
        <f>B109+K114</f>
        <v>58</v>
      </c>
      <c r="C114" s="79" t="s">
        <v>51</v>
      </c>
      <c r="D114" s="77">
        <v>2</v>
      </c>
      <c r="E114" s="28">
        <v>1</v>
      </c>
      <c r="F114" s="28"/>
      <c r="G114" s="28">
        <v>2</v>
      </c>
      <c r="H114" s="28"/>
      <c r="I114" s="86"/>
      <c r="J114" s="360">
        <f>SUM(D114:I117)</f>
        <v>24</v>
      </c>
      <c r="K114" s="294">
        <v>4</v>
      </c>
      <c r="L114" s="314">
        <f>J114*K114</f>
        <v>96</v>
      </c>
    </row>
    <row r="115" spans="1:17" ht="15.75" customHeight="1">
      <c r="A115" s="288"/>
      <c r="B115" s="358"/>
      <c r="C115" s="79" t="s">
        <v>121</v>
      </c>
      <c r="D115" s="77">
        <v>1</v>
      </c>
      <c r="E115" s="28">
        <v>1</v>
      </c>
      <c r="F115" s="28">
        <v>3</v>
      </c>
      <c r="G115" s="28">
        <v>2</v>
      </c>
      <c r="H115" s="28">
        <v>1</v>
      </c>
      <c r="I115" s="86"/>
      <c r="J115" s="360"/>
      <c r="K115" s="294"/>
      <c r="L115" s="314"/>
    </row>
    <row r="116" spans="1:17" ht="15.75" customHeight="1">
      <c r="A116" s="288"/>
      <c r="B116" s="358"/>
      <c r="C116" s="79" t="s">
        <v>213</v>
      </c>
      <c r="D116" s="77"/>
      <c r="E116" s="28">
        <v>1</v>
      </c>
      <c r="F116" s="28">
        <v>1</v>
      </c>
      <c r="G116" s="28">
        <v>1</v>
      </c>
      <c r="H116" s="28">
        <v>1</v>
      </c>
      <c r="I116" s="86"/>
      <c r="J116" s="360"/>
      <c r="K116" s="294"/>
      <c r="L116" s="314"/>
    </row>
    <row r="117" spans="1:17" ht="15.75" customHeight="1" thickBot="1">
      <c r="A117" s="288"/>
      <c r="B117" s="358"/>
      <c r="C117" s="103" t="s">
        <v>242</v>
      </c>
      <c r="D117" s="104"/>
      <c r="E117" s="105">
        <v>1</v>
      </c>
      <c r="F117" s="105"/>
      <c r="G117" s="105">
        <v>1</v>
      </c>
      <c r="H117" s="105">
        <v>3</v>
      </c>
      <c r="I117" s="106">
        <v>2</v>
      </c>
      <c r="J117" s="360"/>
      <c r="K117" s="294"/>
      <c r="L117" s="314"/>
    </row>
    <row r="118" spans="1:17" ht="15.75" customHeight="1" thickBot="1">
      <c r="A118" s="57">
        <f>B114+1</f>
        <v>59</v>
      </c>
      <c r="B118" s="99">
        <f>B114+K118</f>
        <v>62</v>
      </c>
      <c r="C118" s="276" t="s">
        <v>71</v>
      </c>
      <c r="D118" s="76">
        <v>3</v>
      </c>
      <c r="E118" s="27">
        <v>4</v>
      </c>
      <c r="F118" s="27">
        <v>2</v>
      </c>
      <c r="G118" s="27">
        <v>5</v>
      </c>
      <c r="H118" s="27">
        <v>2</v>
      </c>
      <c r="I118" s="84">
        <v>8</v>
      </c>
      <c r="J118" s="98">
        <f t="shared" ref="J118:J121" si="0">SUM(D118:I118)</f>
        <v>24</v>
      </c>
      <c r="K118" s="60">
        <v>4</v>
      </c>
      <c r="L118" s="61">
        <f t="shared" ref="L118:L121" si="1">J118*K118</f>
        <v>96</v>
      </c>
    </row>
    <row r="119" spans="1:17" ht="15.75" customHeight="1" thickBot="1">
      <c r="A119" s="57">
        <f>B118+1</f>
        <v>63</v>
      </c>
      <c r="B119" s="58">
        <f>B118+K119</f>
        <v>71</v>
      </c>
      <c r="C119" s="277"/>
      <c r="D119" s="76"/>
      <c r="E119" s="27">
        <v>2</v>
      </c>
      <c r="F119" s="27">
        <v>8</v>
      </c>
      <c r="G119" s="27">
        <v>9</v>
      </c>
      <c r="H119" s="27">
        <v>4</v>
      </c>
      <c r="I119" s="27">
        <v>1</v>
      </c>
      <c r="J119" s="62">
        <f t="shared" si="0"/>
        <v>24</v>
      </c>
      <c r="K119" s="60">
        <v>9</v>
      </c>
      <c r="L119" s="61">
        <f t="shared" si="1"/>
        <v>216</v>
      </c>
    </row>
    <row r="120" spans="1:17" ht="15.75" customHeight="1" thickBot="1">
      <c r="A120" s="57">
        <f>B119+1</f>
        <v>72</v>
      </c>
      <c r="B120" s="58">
        <f>B119+K120</f>
        <v>81</v>
      </c>
      <c r="C120" s="277"/>
      <c r="D120" s="76">
        <v>1</v>
      </c>
      <c r="E120" s="27">
        <v>2</v>
      </c>
      <c r="F120" s="27">
        <v>7</v>
      </c>
      <c r="G120" s="27">
        <v>7</v>
      </c>
      <c r="H120" s="27">
        <v>5</v>
      </c>
      <c r="I120" s="27">
        <v>2</v>
      </c>
      <c r="J120" s="62">
        <f t="shared" si="0"/>
        <v>24</v>
      </c>
      <c r="K120" s="60">
        <v>10</v>
      </c>
      <c r="L120" s="61">
        <f t="shared" si="1"/>
        <v>240</v>
      </c>
    </row>
    <row r="121" spans="1:17" ht="15.75" customHeight="1" thickBot="1">
      <c r="A121" s="57">
        <f>B120+1</f>
        <v>82</v>
      </c>
      <c r="B121" s="58">
        <f>B120+K121</f>
        <v>83</v>
      </c>
      <c r="C121" s="277"/>
      <c r="D121" s="76"/>
      <c r="E121" s="27">
        <v>3</v>
      </c>
      <c r="F121" s="27">
        <v>7</v>
      </c>
      <c r="G121" s="27">
        <v>4</v>
      </c>
      <c r="H121" s="27">
        <v>8</v>
      </c>
      <c r="I121" s="27">
        <v>2</v>
      </c>
      <c r="J121" s="62">
        <f t="shared" si="0"/>
        <v>24</v>
      </c>
      <c r="K121" s="60">
        <v>2</v>
      </c>
      <c r="L121" s="61">
        <f t="shared" si="1"/>
        <v>48</v>
      </c>
    </row>
    <row r="122" spans="1:17" ht="15.75" customHeight="1" thickBot="1">
      <c r="A122" s="297" t="s">
        <v>8</v>
      </c>
      <c r="B122" s="298"/>
      <c r="C122" s="298"/>
      <c r="D122" s="298"/>
      <c r="E122" s="298"/>
      <c r="F122" s="298"/>
      <c r="G122" s="298"/>
      <c r="H122" s="298"/>
      <c r="I122" s="298"/>
      <c r="J122" s="344"/>
      <c r="K122" s="30">
        <f>SUM(K95:K121)</f>
        <v>83</v>
      </c>
      <c r="L122" s="30">
        <f>SUM(L95:L121)</f>
        <v>1992</v>
      </c>
    </row>
    <row r="123" spans="1:17" ht="15.75" customHeight="1"/>
    <row r="124" spans="1:17" ht="15.75" customHeight="1" thickBot="1"/>
    <row r="125" spans="1:17" ht="15.75" customHeight="1" thickBot="1">
      <c r="A125" s="301" t="s">
        <v>11</v>
      </c>
      <c r="B125" s="302"/>
      <c r="C125" s="302"/>
      <c r="D125" s="302"/>
      <c r="E125" s="302"/>
      <c r="F125" s="302"/>
      <c r="G125" s="302"/>
      <c r="H125" s="302"/>
      <c r="I125" s="302"/>
      <c r="J125" s="302"/>
      <c r="K125" s="302"/>
      <c r="L125" s="302"/>
      <c r="M125" s="302"/>
      <c r="N125" s="302"/>
      <c r="O125" s="302"/>
      <c r="P125" s="302"/>
      <c r="Q125" s="318"/>
    </row>
    <row r="126" spans="1:17" ht="15.75" customHeight="1">
      <c r="A126" s="3" t="s">
        <v>12</v>
      </c>
      <c r="B126" s="4"/>
      <c r="C126" s="5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6"/>
      <c r="Q126" s="7"/>
    </row>
    <row r="127" spans="1:17" ht="15.75" customHeight="1">
      <c r="A127" s="3" t="s">
        <v>13</v>
      </c>
      <c r="B127" s="4"/>
      <c r="C127" s="70" t="s">
        <v>188</v>
      </c>
      <c r="D127" s="9"/>
      <c r="E127" s="4"/>
      <c r="F127" s="39"/>
      <c r="G127" s="39"/>
      <c r="H127" s="39"/>
      <c r="I127" s="39"/>
      <c r="J127" s="39"/>
      <c r="K127" s="39"/>
      <c r="L127" s="39"/>
      <c r="M127" s="39"/>
      <c r="N127" s="39"/>
      <c r="O127" s="10"/>
      <c r="P127" s="11"/>
      <c r="Q127" s="12"/>
    </row>
    <row r="128" spans="1:17" ht="15.75" customHeight="1">
      <c r="A128" s="13" t="s">
        <v>14</v>
      </c>
      <c r="B128" s="4"/>
      <c r="C128" s="14"/>
      <c r="D128" s="9"/>
      <c r="E128" s="4"/>
      <c r="F128" s="15"/>
      <c r="G128" s="15"/>
      <c r="H128" s="15"/>
      <c r="I128" s="15"/>
      <c r="J128" s="15"/>
      <c r="K128" s="15"/>
      <c r="L128" s="15"/>
      <c r="M128" s="15"/>
      <c r="N128" s="15"/>
      <c r="O128" s="4" t="s">
        <v>15</v>
      </c>
      <c r="P128" s="11"/>
      <c r="Q128" s="12"/>
    </row>
    <row r="129" spans="1:17" ht="15.75" customHeight="1">
      <c r="A129" s="3" t="s">
        <v>16</v>
      </c>
      <c r="B129" s="4"/>
      <c r="C129" s="16"/>
      <c r="D129" s="4"/>
      <c r="E129" s="4"/>
      <c r="F129" s="10"/>
      <c r="G129" s="10"/>
      <c r="H129" s="10"/>
      <c r="I129" s="10"/>
      <c r="J129" s="10"/>
      <c r="K129" s="10"/>
      <c r="L129" s="10"/>
      <c r="M129" s="10"/>
      <c r="N129" s="10"/>
      <c r="O129" s="4" t="s">
        <v>17</v>
      </c>
      <c r="P129" s="4"/>
      <c r="Q129" s="12">
        <f>Q152</f>
        <v>240</v>
      </c>
    </row>
    <row r="130" spans="1:17" ht="15.75" customHeight="1">
      <c r="A130" s="3" t="s">
        <v>18</v>
      </c>
      <c r="B130" s="4"/>
      <c r="C130" s="8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 t="s">
        <v>19</v>
      </c>
      <c r="P130" s="4"/>
      <c r="Q130" s="17" t="s">
        <v>101</v>
      </c>
    </row>
    <row r="131" spans="1:17" ht="15.75" customHeight="1">
      <c r="A131" s="3" t="s">
        <v>20</v>
      </c>
      <c r="B131" s="4"/>
      <c r="C131" s="35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 t="s">
        <v>21</v>
      </c>
      <c r="P131" s="4"/>
      <c r="Q131" s="18"/>
    </row>
    <row r="132" spans="1:17" ht="15.75" customHeight="1">
      <c r="A132" s="3" t="s">
        <v>22</v>
      </c>
      <c r="B132" s="4"/>
      <c r="C132" s="8" t="s">
        <v>198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19"/>
    </row>
    <row r="133" spans="1:17" ht="15.75" customHeight="1" thickBot="1">
      <c r="A133" s="20" t="s">
        <v>38</v>
      </c>
      <c r="B133" s="21"/>
      <c r="C133" s="22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3"/>
    </row>
    <row r="134" spans="1:17" ht="15.75" customHeight="1" thickBot="1">
      <c r="A134" s="304"/>
      <c r="B134" s="305"/>
      <c r="C134" s="305"/>
      <c r="D134" s="305"/>
      <c r="E134" s="305"/>
      <c r="F134" s="305"/>
      <c r="G134" s="305"/>
      <c r="H134" s="305"/>
      <c r="I134" s="305"/>
      <c r="J134" s="305"/>
      <c r="K134" s="305"/>
      <c r="L134" s="305"/>
      <c r="M134" s="305"/>
      <c r="N134" s="305"/>
      <c r="O134" s="305"/>
      <c r="P134" s="305"/>
      <c r="Q134" s="319"/>
    </row>
    <row r="135" spans="1:17" ht="15.75" customHeight="1" thickBot="1">
      <c r="A135" s="320" t="s">
        <v>23</v>
      </c>
      <c r="B135" s="321"/>
      <c r="C135" s="322" t="s">
        <v>24</v>
      </c>
      <c r="D135" s="279" t="s">
        <v>25</v>
      </c>
      <c r="E135" s="280"/>
      <c r="F135" s="280"/>
      <c r="G135" s="280"/>
      <c r="H135" s="280"/>
      <c r="I135" s="280"/>
      <c r="J135" s="280"/>
      <c r="K135" s="280"/>
      <c r="L135" s="280"/>
      <c r="M135" s="280"/>
      <c r="N135" s="280"/>
      <c r="O135" s="315"/>
      <c r="P135" s="316" t="s">
        <v>0</v>
      </c>
      <c r="Q135" s="324" t="s">
        <v>26</v>
      </c>
    </row>
    <row r="136" spans="1:17" ht="15.75" customHeight="1" thickBot="1">
      <c r="A136" s="320"/>
      <c r="B136" s="321"/>
      <c r="C136" s="323"/>
      <c r="D136" s="24">
        <v>29</v>
      </c>
      <c r="E136" s="24">
        <v>30</v>
      </c>
      <c r="F136" s="24">
        <v>31</v>
      </c>
      <c r="G136" s="24">
        <v>32</v>
      </c>
      <c r="H136" s="24">
        <v>33</v>
      </c>
      <c r="I136" s="24">
        <v>34</v>
      </c>
      <c r="J136" s="24">
        <v>35</v>
      </c>
      <c r="K136" s="24">
        <v>36</v>
      </c>
      <c r="L136" s="24">
        <v>38</v>
      </c>
      <c r="M136" s="24">
        <v>40</v>
      </c>
      <c r="N136" s="24">
        <v>42</v>
      </c>
      <c r="O136" s="25" t="s">
        <v>35</v>
      </c>
      <c r="P136" s="317"/>
      <c r="Q136" s="325"/>
    </row>
    <row r="137" spans="1:17" ht="15.75" customHeight="1">
      <c r="A137" s="287">
        <v>1</v>
      </c>
      <c r="B137" s="289">
        <f>P137</f>
        <v>4</v>
      </c>
      <c r="C137" s="29" t="s">
        <v>104</v>
      </c>
      <c r="D137" s="27"/>
      <c r="E137" s="27">
        <v>1</v>
      </c>
      <c r="F137" s="27">
        <v>1</v>
      </c>
      <c r="G137" s="27">
        <v>1</v>
      </c>
      <c r="H137" s="27">
        <v>1</v>
      </c>
      <c r="I137" s="27">
        <v>1</v>
      </c>
      <c r="J137" s="55"/>
      <c r="K137" s="55"/>
      <c r="L137" s="55"/>
      <c r="M137" s="55"/>
      <c r="N137" s="55"/>
      <c r="O137" s="295">
        <f>SUM(D137:N139)</f>
        <v>24</v>
      </c>
      <c r="P137" s="293">
        <v>4</v>
      </c>
      <c r="Q137" s="313">
        <f>O137*P137</f>
        <v>96</v>
      </c>
    </row>
    <row r="138" spans="1:17" ht="15.75" customHeight="1">
      <c r="A138" s="288"/>
      <c r="B138" s="290"/>
      <c r="C138" s="26" t="s">
        <v>102</v>
      </c>
      <c r="D138" s="28"/>
      <c r="E138" s="28">
        <v>1</v>
      </c>
      <c r="F138" s="28">
        <v>1</v>
      </c>
      <c r="G138" s="28">
        <v>2</v>
      </c>
      <c r="H138" s="28">
        <v>1</v>
      </c>
      <c r="I138" s="28">
        <v>3</v>
      </c>
      <c r="J138" s="56">
        <v>1</v>
      </c>
      <c r="K138" s="56"/>
      <c r="L138" s="56">
        <v>1</v>
      </c>
      <c r="M138" s="56"/>
      <c r="N138" s="56"/>
      <c r="O138" s="296"/>
      <c r="P138" s="294"/>
      <c r="Q138" s="314"/>
    </row>
    <row r="139" spans="1:17" ht="15.75" customHeight="1" thickBot="1">
      <c r="A139" s="288"/>
      <c r="B139" s="290"/>
      <c r="C139" s="26" t="s">
        <v>36</v>
      </c>
      <c r="D139" s="28">
        <v>1</v>
      </c>
      <c r="E139" s="28"/>
      <c r="F139" s="28"/>
      <c r="G139" s="28"/>
      <c r="H139" s="28">
        <v>1</v>
      </c>
      <c r="I139" s="28">
        <v>4</v>
      </c>
      <c r="J139" s="56">
        <v>1</v>
      </c>
      <c r="K139" s="56">
        <v>1</v>
      </c>
      <c r="L139" s="56">
        <v>1</v>
      </c>
      <c r="M139" s="56"/>
      <c r="N139" s="56"/>
      <c r="O139" s="296"/>
      <c r="P139" s="294"/>
      <c r="Q139" s="314"/>
    </row>
    <row r="140" spans="1:17" ht="15.75" customHeight="1">
      <c r="A140" s="287">
        <f>B137+1</f>
        <v>5</v>
      </c>
      <c r="B140" s="289">
        <f>B137+P140</f>
        <v>7</v>
      </c>
      <c r="C140" s="29" t="s">
        <v>104</v>
      </c>
      <c r="D140" s="27"/>
      <c r="E140" s="27"/>
      <c r="F140" s="27"/>
      <c r="G140" s="27"/>
      <c r="H140" s="27"/>
      <c r="I140" s="27">
        <v>1</v>
      </c>
      <c r="J140" s="55"/>
      <c r="K140" s="55">
        <v>1</v>
      </c>
      <c r="L140" s="55"/>
      <c r="M140" s="55"/>
      <c r="N140" s="55"/>
      <c r="O140" s="295">
        <f>SUM(D140:N144)</f>
        <v>24</v>
      </c>
      <c r="P140" s="293">
        <v>3</v>
      </c>
      <c r="Q140" s="313">
        <f>O140*P140</f>
        <v>72</v>
      </c>
    </row>
    <row r="141" spans="1:17" ht="15.75" customHeight="1">
      <c r="A141" s="288"/>
      <c r="B141" s="290"/>
      <c r="C141" s="26" t="s">
        <v>103</v>
      </c>
      <c r="D141" s="28"/>
      <c r="E141" s="28"/>
      <c r="F141" s="28">
        <v>1</v>
      </c>
      <c r="G141" s="28">
        <v>1</v>
      </c>
      <c r="H141" s="28"/>
      <c r="I141" s="28">
        <v>2</v>
      </c>
      <c r="J141" s="56"/>
      <c r="K141" s="56">
        <v>1</v>
      </c>
      <c r="L141" s="56">
        <v>2</v>
      </c>
      <c r="M141" s="56">
        <v>1</v>
      </c>
      <c r="N141" s="56"/>
      <c r="O141" s="296"/>
      <c r="P141" s="294"/>
      <c r="Q141" s="314"/>
    </row>
    <row r="142" spans="1:17" ht="15.75" customHeight="1">
      <c r="A142" s="288"/>
      <c r="B142" s="290"/>
      <c r="C142" s="26" t="s">
        <v>102</v>
      </c>
      <c r="D142" s="28">
        <v>1</v>
      </c>
      <c r="E142" s="28"/>
      <c r="F142" s="28">
        <v>1</v>
      </c>
      <c r="G142" s="28"/>
      <c r="H142" s="28">
        <v>1</v>
      </c>
      <c r="I142" s="28"/>
      <c r="J142" s="56">
        <v>1</v>
      </c>
      <c r="K142" s="56"/>
      <c r="L142" s="56">
        <v>1</v>
      </c>
      <c r="M142" s="56"/>
      <c r="N142" s="56"/>
      <c r="O142" s="296"/>
      <c r="P142" s="294"/>
      <c r="Q142" s="314"/>
    </row>
    <row r="143" spans="1:17" ht="15.75" customHeight="1">
      <c r="A143" s="288"/>
      <c r="B143" s="290"/>
      <c r="C143" s="26" t="s">
        <v>36</v>
      </c>
      <c r="D143" s="28"/>
      <c r="E143" s="28"/>
      <c r="F143" s="28">
        <v>1</v>
      </c>
      <c r="G143" s="28">
        <v>1</v>
      </c>
      <c r="H143" s="28"/>
      <c r="I143" s="28"/>
      <c r="J143" s="56">
        <v>1</v>
      </c>
      <c r="K143" s="56">
        <v>1</v>
      </c>
      <c r="L143" s="56"/>
      <c r="M143" s="56"/>
      <c r="N143" s="56"/>
      <c r="O143" s="296"/>
      <c r="P143" s="294"/>
      <c r="Q143" s="314"/>
    </row>
    <row r="144" spans="1:17" ht="15.75" customHeight="1" thickBot="1">
      <c r="A144" s="288"/>
      <c r="B144" s="290"/>
      <c r="C144" s="26" t="s">
        <v>51</v>
      </c>
      <c r="D144" s="28"/>
      <c r="E144" s="28">
        <v>2</v>
      </c>
      <c r="F144" s="28"/>
      <c r="G144" s="28">
        <v>1</v>
      </c>
      <c r="H144" s="28">
        <v>1</v>
      </c>
      <c r="I144" s="28">
        <v>1</v>
      </c>
      <c r="J144" s="56"/>
      <c r="K144" s="56"/>
      <c r="L144" s="56"/>
      <c r="M144" s="56"/>
      <c r="N144" s="56"/>
      <c r="O144" s="296"/>
      <c r="P144" s="294"/>
      <c r="Q144" s="314"/>
    </row>
    <row r="145" spans="1:17" ht="15.75" customHeight="1">
      <c r="A145" s="287">
        <f>B140+1</f>
        <v>8</v>
      </c>
      <c r="B145" s="289">
        <f>B140+P145</f>
        <v>8</v>
      </c>
      <c r="C145" s="29" t="s">
        <v>104</v>
      </c>
      <c r="D145" s="27">
        <v>1</v>
      </c>
      <c r="E145" s="27"/>
      <c r="F145" s="27">
        <v>1</v>
      </c>
      <c r="G145" s="27"/>
      <c r="H145" s="27"/>
      <c r="I145" s="27"/>
      <c r="J145" s="55">
        <v>5</v>
      </c>
      <c r="K145" s="55"/>
      <c r="L145" s="55"/>
      <c r="M145" s="55"/>
      <c r="N145" s="55"/>
      <c r="O145" s="295">
        <f>SUM(D145:N147)</f>
        <v>24</v>
      </c>
      <c r="P145" s="293">
        <v>1</v>
      </c>
      <c r="Q145" s="313">
        <f>O145*P145</f>
        <v>24</v>
      </c>
    </row>
    <row r="146" spans="1:17" ht="15.75" customHeight="1">
      <c r="A146" s="288"/>
      <c r="B146" s="290"/>
      <c r="C146" s="26" t="s">
        <v>103</v>
      </c>
      <c r="D146" s="28">
        <v>1</v>
      </c>
      <c r="E146" s="28"/>
      <c r="F146" s="28">
        <v>2</v>
      </c>
      <c r="G146" s="28"/>
      <c r="H146" s="28">
        <v>1</v>
      </c>
      <c r="I146" s="28">
        <v>2</v>
      </c>
      <c r="J146" s="56">
        <v>2</v>
      </c>
      <c r="K146" s="56">
        <v>2</v>
      </c>
      <c r="L146" s="56"/>
      <c r="M146" s="56"/>
      <c r="N146" s="56">
        <v>1</v>
      </c>
      <c r="O146" s="296"/>
      <c r="P146" s="294"/>
      <c r="Q146" s="314"/>
    </row>
    <row r="147" spans="1:17" ht="15.75" customHeight="1" thickBot="1">
      <c r="A147" s="288"/>
      <c r="B147" s="290"/>
      <c r="C147" s="26" t="s">
        <v>102</v>
      </c>
      <c r="D147" s="28"/>
      <c r="E147" s="28">
        <v>1</v>
      </c>
      <c r="F147" s="28"/>
      <c r="G147" s="28"/>
      <c r="H147" s="28"/>
      <c r="I147" s="28">
        <v>1</v>
      </c>
      <c r="J147" s="56"/>
      <c r="K147" s="56">
        <v>2</v>
      </c>
      <c r="L147" s="56"/>
      <c r="M147" s="56">
        <v>2</v>
      </c>
      <c r="N147" s="56"/>
      <c r="O147" s="296"/>
      <c r="P147" s="294"/>
      <c r="Q147" s="314"/>
    </row>
    <row r="148" spans="1:17" ht="15.75" customHeight="1">
      <c r="A148" s="287">
        <f>B145+1</f>
        <v>9</v>
      </c>
      <c r="B148" s="289">
        <f>B145+P148</f>
        <v>9</v>
      </c>
      <c r="C148" s="29" t="s">
        <v>104</v>
      </c>
      <c r="D148" s="27"/>
      <c r="E148" s="27"/>
      <c r="F148" s="27"/>
      <c r="G148" s="27"/>
      <c r="H148" s="27">
        <v>2</v>
      </c>
      <c r="I148" s="27"/>
      <c r="J148" s="55"/>
      <c r="K148" s="55"/>
      <c r="L148" s="55">
        <v>5</v>
      </c>
      <c r="M148" s="55">
        <v>1</v>
      </c>
      <c r="N148" s="55">
        <v>2</v>
      </c>
      <c r="O148" s="295">
        <f>SUM(D148:N150)</f>
        <v>24</v>
      </c>
      <c r="P148" s="293">
        <v>1</v>
      </c>
      <c r="Q148" s="313">
        <f>O148*P148</f>
        <v>24</v>
      </c>
    </row>
    <row r="149" spans="1:17" ht="15.75" customHeight="1">
      <c r="A149" s="288"/>
      <c r="B149" s="290"/>
      <c r="C149" s="26" t="s">
        <v>36</v>
      </c>
      <c r="D149" s="28">
        <v>1</v>
      </c>
      <c r="E149" s="28"/>
      <c r="F149" s="28"/>
      <c r="G149" s="28"/>
      <c r="H149" s="28">
        <v>1</v>
      </c>
      <c r="I149" s="28"/>
      <c r="J149" s="56"/>
      <c r="K149" s="56"/>
      <c r="L149" s="56">
        <v>1</v>
      </c>
      <c r="M149" s="56">
        <v>2</v>
      </c>
      <c r="N149" s="56">
        <v>2</v>
      </c>
      <c r="O149" s="296"/>
      <c r="P149" s="294"/>
      <c r="Q149" s="314"/>
    </row>
    <row r="150" spans="1:17" ht="15.75" customHeight="1" thickBot="1">
      <c r="A150" s="288"/>
      <c r="B150" s="290"/>
      <c r="C150" s="26" t="s">
        <v>51</v>
      </c>
      <c r="D150" s="28"/>
      <c r="E150" s="28"/>
      <c r="F150" s="28">
        <v>1</v>
      </c>
      <c r="G150" s="28"/>
      <c r="H150" s="28">
        <v>1</v>
      </c>
      <c r="I150" s="28"/>
      <c r="J150" s="56">
        <v>2</v>
      </c>
      <c r="K150" s="56">
        <v>2</v>
      </c>
      <c r="L150" s="56"/>
      <c r="M150" s="56"/>
      <c r="N150" s="56">
        <v>1</v>
      </c>
      <c r="O150" s="296"/>
      <c r="P150" s="294"/>
      <c r="Q150" s="314"/>
    </row>
    <row r="151" spans="1:17" ht="15.75" customHeight="1" thickBot="1">
      <c r="A151" s="57">
        <f>B148+1</f>
        <v>10</v>
      </c>
      <c r="B151" s="58">
        <f>B148+P151</f>
        <v>10</v>
      </c>
      <c r="C151" s="29" t="s">
        <v>71</v>
      </c>
      <c r="D151" s="27"/>
      <c r="E151" s="27"/>
      <c r="F151" s="27"/>
      <c r="G151" s="27">
        <v>4</v>
      </c>
      <c r="H151" s="27">
        <v>5</v>
      </c>
      <c r="I151" s="27">
        <v>2</v>
      </c>
      <c r="J151" s="55">
        <v>3</v>
      </c>
      <c r="K151" s="55">
        <v>5</v>
      </c>
      <c r="L151" s="55">
        <v>3</v>
      </c>
      <c r="M151" s="55">
        <v>2</v>
      </c>
      <c r="N151" s="55"/>
      <c r="O151" s="59">
        <f>SUM(D151:N151)</f>
        <v>24</v>
      </c>
      <c r="P151" s="60">
        <v>1</v>
      </c>
      <c r="Q151" s="61">
        <f>O151*P151</f>
        <v>24</v>
      </c>
    </row>
    <row r="152" spans="1:17" ht="18.75" customHeight="1" thickBot="1">
      <c r="A152" s="297"/>
      <c r="B152" s="298"/>
      <c r="C152" s="298"/>
      <c r="D152" s="298"/>
      <c r="E152" s="298"/>
      <c r="F152" s="298"/>
      <c r="G152" s="298"/>
      <c r="H152" s="298"/>
      <c r="I152" s="298"/>
      <c r="J152" s="298"/>
      <c r="K152" s="298"/>
      <c r="L152" s="298"/>
      <c r="M152" s="298"/>
      <c r="N152" s="298"/>
      <c r="O152" s="299"/>
      <c r="P152" s="30">
        <f>SUM(P137:P151)</f>
        <v>10</v>
      </c>
      <c r="Q152" s="30">
        <f>SUM(Q137:Q151)</f>
        <v>240</v>
      </c>
    </row>
    <row r="153" spans="1:17" ht="15.75" customHeight="1"/>
    <row r="154" spans="1:17" ht="15.75" customHeight="1" thickBot="1"/>
    <row r="155" spans="1:17" ht="15.75" customHeight="1" thickBot="1">
      <c r="A155" s="301" t="s">
        <v>11</v>
      </c>
      <c r="B155" s="302"/>
      <c r="C155" s="302"/>
      <c r="D155" s="302"/>
      <c r="E155" s="302"/>
      <c r="F155" s="302"/>
      <c r="G155" s="302"/>
      <c r="H155" s="302"/>
      <c r="I155" s="302"/>
      <c r="J155" s="302"/>
      <c r="K155" s="302"/>
      <c r="L155" s="318"/>
    </row>
    <row r="156" spans="1:17" ht="15.75" customHeight="1">
      <c r="A156" s="3" t="s">
        <v>12</v>
      </c>
      <c r="B156" s="4"/>
      <c r="C156" s="5"/>
      <c r="D156" s="4"/>
      <c r="E156" s="4"/>
      <c r="F156" s="4"/>
      <c r="G156" s="4"/>
      <c r="H156" s="4"/>
      <c r="I156" s="4"/>
      <c r="J156" s="4"/>
      <c r="K156" s="6"/>
      <c r="L156" s="7"/>
    </row>
    <row r="157" spans="1:17" ht="15.75" customHeight="1">
      <c r="A157" s="3" t="s">
        <v>13</v>
      </c>
      <c r="B157" s="4"/>
      <c r="C157" s="70" t="s">
        <v>309</v>
      </c>
      <c r="D157" s="9"/>
      <c r="E157" s="4"/>
      <c r="F157" s="338"/>
      <c r="G157" s="338"/>
      <c r="H157" s="338"/>
      <c r="I157" s="338"/>
      <c r="J157" s="10"/>
      <c r="K157" s="11"/>
      <c r="L157" s="12"/>
    </row>
    <row r="158" spans="1:17" ht="15.75" customHeight="1">
      <c r="A158" s="13" t="s">
        <v>14</v>
      </c>
      <c r="B158" s="4"/>
      <c r="C158" s="14"/>
      <c r="D158" s="9"/>
      <c r="E158" s="4"/>
      <c r="F158" s="15"/>
      <c r="G158" s="15"/>
      <c r="H158" s="15"/>
      <c r="I158" s="15"/>
      <c r="J158" s="4" t="s">
        <v>15</v>
      </c>
      <c r="K158" s="11"/>
      <c r="L158" s="12"/>
    </row>
    <row r="159" spans="1:17" ht="15.75" customHeight="1">
      <c r="A159" s="3" t="s">
        <v>16</v>
      </c>
      <c r="B159" s="4"/>
      <c r="C159" s="16"/>
      <c r="D159" s="4"/>
      <c r="E159" s="4"/>
      <c r="F159" s="10"/>
      <c r="G159" s="10"/>
      <c r="H159" s="10"/>
      <c r="I159" s="10"/>
      <c r="J159" s="4" t="s">
        <v>17</v>
      </c>
      <c r="K159" s="4"/>
      <c r="L159" s="12">
        <f>L171</f>
        <v>96</v>
      </c>
    </row>
    <row r="160" spans="1:17" ht="15.75" customHeight="1">
      <c r="A160" s="3" t="s">
        <v>18</v>
      </c>
      <c r="B160" s="4"/>
      <c r="C160" s="8"/>
      <c r="D160" s="4"/>
      <c r="E160" s="4"/>
      <c r="F160" s="4"/>
      <c r="G160" s="4"/>
      <c r="H160" s="4"/>
      <c r="I160" s="4"/>
      <c r="J160" s="4" t="s">
        <v>19</v>
      </c>
      <c r="K160" s="4"/>
      <c r="L160" s="17" t="s">
        <v>63</v>
      </c>
    </row>
    <row r="161" spans="1:12" ht="15.75" customHeight="1">
      <c r="A161" s="3" t="s">
        <v>20</v>
      </c>
      <c r="B161" s="4"/>
      <c r="C161" s="35"/>
      <c r="D161" s="4"/>
      <c r="E161" s="4"/>
      <c r="F161" s="4"/>
      <c r="G161" s="4"/>
      <c r="H161" s="4"/>
      <c r="I161" s="4"/>
      <c r="J161" s="4" t="s">
        <v>21</v>
      </c>
      <c r="K161" s="4"/>
      <c r="L161" s="18"/>
    </row>
    <row r="162" spans="1:12" ht="15.75" customHeight="1">
      <c r="A162" s="3" t="s">
        <v>22</v>
      </c>
      <c r="B162" s="4"/>
      <c r="C162" s="8" t="s">
        <v>247</v>
      </c>
      <c r="D162" s="4"/>
      <c r="E162" s="4"/>
      <c r="F162" s="4"/>
      <c r="G162" s="4"/>
      <c r="H162" s="4"/>
      <c r="I162" s="4"/>
      <c r="J162" s="4"/>
      <c r="K162" s="4"/>
      <c r="L162" s="19"/>
    </row>
    <row r="163" spans="1:12" ht="15.75" customHeight="1" thickBot="1">
      <c r="A163" s="20" t="s">
        <v>38</v>
      </c>
      <c r="B163" s="21"/>
      <c r="C163" s="22"/>
      <c r="D163" s="21"/>
      <c r="E163" s="21"/>
      <c r="F163" s="21"/>
      <c r="G163" s="21"/>
      <c r="H163" s="21"/>
      <c r="I163" s="21"/>
      <c r="J163" s="21"/>
      <c r="K163" s="21"/>
      <c r="L163" s="23"/>
    </row>
    <row r="164" spans="1:12" ht="15.75" customHeight="1" thickBot="1">
      <c r="A164" s="339"/>
      <c r="B164" s="340"/>
      <c r="C164" s="340"/>
      <c r="D164" s="340"/>
      <c r="E164" s="340"/>
      <c r="F164" s="340"/>
      <c r="G164" s="340"/>
      <c r="H164" s="340"/>
      <c r="I164" s="340"/>
      <c r="J164" s="340"/>
      <c r="K164" s="340"/>
      <c r="L164" s="341"/>
    </row>
    <row r="165" spans="1:12" ht="15.75" customHeight="1" thickBot="1">
      <c r="A165" s="320" t="s">
        <v>23</v>
      </c>
      <c r="B165" s="321"/>
      <c r="C165" s="322" t="s">
        <v>24</v>
      </c>
      <c r="D165" s="342" t="s">
        <v>25</v>
      </c>
      <c r="E165" s="343"/>
      <c r="F165" s="343"/>
      <c r="G165" s="343"/>
      <c r="H165" s="343"/>
      <c r="I165" s="343"/>
      <c r="J165" s="315"/>
      <c r="K165" s="316" t="s">
        <v>0</v>
      </c>
      <c r="L165" s="324" t="s">
        <v>26</v>
      </c>
    </row>
    <row r="166" spans="1:12" ht="15.75" customHeight="1" thickBot="1">
      <c r="A166" s="320"/>
      <c r="B166" s="321"/>
      <c r="C166" s="323"/>
      <c r="D166" s="24" t="s">
        <v>27</v>
      </c>
      <c r="E166" s="24" t="s">
        <v>28</v>
      </c>
      <c r="F166" s="24" t="s">
        <v>29</v>
      </c>
      <c r="G166" s="24" t="s">
        <v>30</v>
      </c>
      <c r="H166" s="24" t="s">
        <v>31</v>
      </c>
      <c r="I166" s="24" t="s">
        <v>32</v>
      </c>
      <c r="J166" s="25" t="s">
        <v>35</v>
      </c>
      <c r="K166" s="317"/>
      <c r="L166" s="325"/>
    </row>
    <row r="167" spans="1:12" ht="15.75" customHeight="1">
      <c r="A167" s="287">
        <v>1</v>
      </c>
      <c r="B167" s="289">
        <f>K167</f>
        <v>4</v>
      </c>
      <c r="C167" s="29" t="s">
        <v>146</v>
      </c>
      <c r="D167" s="27"/>
      <c r="E167" s="27">
        <v>1</v>
      </c>
      <c r="F167" s="27">
        <v>6</v>
      </c>
      <c r="G167" s="27">
        <v>5</v>
      </c>
      <c r="H167" s="27">
        <v>4</v>
      </c>
      <c r="I167" s="27">
        <v>1</v>
      </c>
      <c r="J167" s="291">
        <f>SUM(D167:I170)</f>
        <v>24</v>
      </c>
      <c r="K167" s="293">
        <v>4</v>
      </c>
      <c r="L167" s="313">
        <f>J167*K167</f>
        <v>96</v>
      </c>
    </row>
    <row r="168" spans="1:12" ht="15.75" customHeight="1">
      <c r="A168" s="288"/>
      <c r="B168" s="290"/>
      <c r="C168" s="26" t="s">
        <v>207</v>
      </c>
      <c r="D168" s="28"/>
      <c r="E168" s="28"/>
      <c r="F168" s="28">
        <v>1</v>
      </c>
      <c r="G168" s="28">
        <v>1</v>
      </c>
      <c r="H168" s="28"/>
      <c r="I168" s="28"/>
      <c r="J168" s="292"/>
      <c r="K168" s="294"/>
      <c r="L168" s="314"/>
    </row>
    <row r="169" spans="1:12" ht="15.75" customHeight="1">
      <c r="A169" s="288"/>
      <c r="B169" s="290"/>
      <c r="C169" s="26" t="s">
        <v>248</v>
      </c>
      <c r="D169" s="28"/>
      <c r="E169" s="28"/>
      <c r="F169" s="28">
        <v>2</v>
      </c>
      <c r="G169" s="28"/>
      <c r="H169" s="28"/>
      <c r="I169" s="28"/>
      <c r="J169" s="292"/>
      <c r="K169" s="294"/>
      <c r="L169" s="314"/>
    </row>
    <row r="170" spans="1:12" ht="15.75" customHeight="1" thickBot="1">
      <c r="A170" s="288"/>
      <c r="B170" s="290"/>
      <c r="C170" s="26" t="s">
        <v>249</v>
      </c>
      <c r="D170" s="28"/>
      <c r="E170" s="28"/>
      <c r="F170" s="28">
        <v>3</v>
      </c>
      <c r="G170" s="28"/>
      <c r="H170" s="28"/>
      <c r="I170" s="28"/>
      <c r="J170" s="292"/>
      <c r="K170" s="294"/>
      <c r="L170" s="314"/>
    </row>
    <row r="171" spans="1:12" ht="15.75" customHeight="1" thickBot="1">
      <c r="A171" s="335" t="s">
        <v>10</v>
      </c>
      <c r="B171" s="336"/>
      <c r="C171" s="336"/>
      <c r="D171" s="336"/>
      <c r="E171" s="336"/>
      <c r="F171" s="336"/>
      <c r="G171" s="336"/>
      <c r="H171" s="336"/>
      <c r="I171" s="336"/>
      <c r="J171" s="337"/>
      <c r="K171" s="30">
        <f>SUM(K167:K170)</f>
        <v>4</v>
      </c>
      <c r="L171" s="30">
        <f>SUM(L167:L170)</f>
        <v>96</v>
      </c>
    </row>
    <row r="172" spans="1:12" ht="15.75" customHeight="1"/>
    <row r="173" spans="1:12" ht="15.75" customHeight="1"/>
    <row r="174" spans="1:12" ht="15.75" customHeight="1" thickBot="1"/>
    <row r="175" spans="1:12" ht="15.75" customHeight="1" thickBot="1">
      <c r="A175" s="301" t="s">
        <v>11</v>
      </c>
      <c r="B175" s="302"/>
      <c r="C175" s="302"/>
      <c r="D175" s="302"/>
      <c r="E175" s="302"/>
      <c r="F175" s="302"/>
      <c r="G175" s="302"/>
      <c r="H175" s="302"/>
      <c r="I175" s="302"/>
      <c r="J175" s="302"/>
      <c r="K175" s="302"/>
      <c r="L175" s="318"/>
    </row>
    <row r="176" spans="1:12" ht="15.75" customHeight="1">
      <c r="A176" s="3" t="s">
        <v>12</v>
      </c>
      <c r="B176" s="4"/>
      <c r="C176" s="5"/>
      <c r="D176" s="4"/>
      <c r="E176" s="4"/>
      <c r="F176" s="4"/>
      <c r="G176" s="4"/>
      <c r="H176" s="4"/>
      <c r="I176" s="4"/>
      <c r="J176" s="4"/>
      <c r="K176" s="6"/>
      <c r="L176" s="7"/>
    </row>
    <row r="177" spans="1:12" ht="15.75" customHeight="1">
      <c r="A177" s="3" t="s">
        <v>13</v>
      </c>
      <c r="B177" s="4"/>
      <c r="C177" s="70" t="s">
        <v>250</v>
      </c>
      <c r="D177" s="9"/>
      <c r="E177" s="4"/>
      <c r="F177" s="338"/>
      <c r="G177" s="338"/>
      <c r="H177" s="338"/>
      <c r="I177" s="338"/>
      <c r="J177" s="10"/>
      <c r="K177" s="11"/>
      <c r="L177" s="12"/>
    </row>
    <row r="178" spans="1:12" ht="15.75" customHeight="1">
      <c r="A178" s="13" t="s">
        <v>14</v>
      </c>
      <c r="B178" s="4"/>
      <c r="C178" s="14"/>
      <c r="D178" s="9"/>
      <c r="E178" s="4"/>
      <c r="F178" s="15"/>
      <c r="G178" s="15"/>
      <c r="H178" s="15"/>
      <c r="I178" s="15"/>
      <c r="J178" s="4" t="s">
        <v>15</v>
      </c>
      <c r="K178" s="11"/>
      <c r="L178" s="12"/>
    </row>
    <row r="179" spans="1:12" ht="15.75" customHeight="1">
      <c r="A179" s="3" t="s">
        <v>16</v>
      </c>
      <c r="B179" s="4"/>
      <c r="C179" s="16"/>
      <c r="D179" s="4"/>
      <c r="E179" s="4"/>
      <c r="F179" s="10"/>
      <c r="G179" s="10"/>
      <c r="H179" s="10"/>
      <c r="I179" s="10"/>
      <c r="J179" s="4" t="s">
        <v>17</v>
      </c>
      <c r="K179" s="4"/>
      <c r="L179" s="12">
        <f>L209</f>
        <v>1296</v>
      </c>
    </row>
    <row r="180" spans="1:12" ht="15.75" customHeight="1">
      <c r="A180" s="3" t="s">
        <v>18</v>
      </c>
      <c r="B180" s="4"/>
      <c r="C180" s="8"/>
      <c r="D180" s="4"/>
      <c r="E180" s="4"/>
      <c r="F180" s="4"/>
      <c r="G180" s="4"/>
      <c r="H180" s="4"/>
      <c r="I180" s="4"/>
      <c r="J180" s="4" t="s">
        <v>19</v>
      </c>
      <c r="K180" s="4"/>
      <c r="L180" s="17" t="s">
        <v>101</v>
      </c>
    </row>
    <row r="181" spans="1:12" ht="15.75" customHeight="1">
      <c r="A181" s="3" t="s">
        <v>20</v>
      </c>
      <c r="B181" s="4"/>
      <c r="C181" s="35"/>
      <c r="D181" s="4"/>
      <c r="E181" s="4"/>
      <c r="F181" s="4"/>
      <c r="G181" s="4"/>
      <c r="H181" s="4"/>
      <c r="I181" s="4"/>
      <c r="J181" s="4" t="s">
        <v>21</v>
      </c>
      <c r="K181" s="4"/>
      <c r="L181" s="18"/>
    </row>
    <row r="182" spans="1:12" ht="15.75" customHeight="1">
      <c r="A182" s="3" t="s">
        <v>22</v>
      </c>
      <c r="B182" s="4"/>
      <c r="C182" s="8" t="s">
        <v>251</v>
      </c>
      <c r="D182" s="4"/>
      <c r="E182" s="4"/>
      <c r="F182" s="4"/>
      <c r="G182" s="4"/>
      <c r="H182" s="4"/>
      <c r="I182" s="4"/>
      <c r="J182" s="4"/>
      <c r="K182" s="4"/>
      <c r="L182" s="19"/>
    </row>
    <row r="183" spans="1:12" ht="15.75" customHeight="1" thickBot="1">
      <c r="A183" s="20" t="s">
        <v>38</v>
      </c>
      <c r="B183" s="21"/>
      <c r="C183" s="22"/>
      <c r="D183" s="21"/>
      <c r="E183" s="21"/>
      <c r="F183" s="21"/>
      <c r="G183" s="21"/>
      <c r="H183" s="21"/>
      <c r="I183" s="21"/>
      <c r="J183" s="21"/>
      <c r="K183" s="21"/>
      <c r="L183" s="23"/>
    </row>
    <row r="184" spans="1:12" ht="15.75" customHeight="1" thickBot="1">
      <c r="A184" s="339"/>
      <c r="B184" s="340"/>
      <c r="C184" s="340"/>
      <c r="D184" s="340"/>
      <c r="E184" s="340"/>
      <c r="F184" s="340"/>
      <c r="G184" s="340"/>
      <c r="H184" s="340"/>
      <c r="I184" s="340"/>
      <c r="J184" s="340"/>
      <c r="K184" s="340"/>
      <c r="L184" s="341"/>
    </row>
    <row r="185" spans="1:12" ht="15.75" customHeight="1" thickBot="1">
      <c r="A185" s="320" t="s">
        <v>23</v>
      </c>
      <c r="B185" s="321"/>
      <c r="C185" s="322" t="s">
        <v>24</v>
      </c>
      <c r="D185" s="342" t="s">
        <v>25</v>
      </c>
      <c r="E185" s="343"/>
      <c r="F185" s="343"/>
      <c r="G185" s="343"/>
      <c r="H185" s="343"/>
      <c r="I185" s="343"/>
      <c r="J185" s="315"/>
      <c r="K185" s="316" t="s">
        <v>0</v>
      </c>
      <c r="L185" s="324" t="s">
        <v>26</v>
      </c>
    </row>
    <row r="186" spans="1:12" ht="15.75" customHeight="1" thickBot="1">
      <c r="A186" s="320"/>
      <c r="B186" s="321"/>
      <c r="C186" s="323"/>
      <c r="D186" s="24" t="s">
        <v>27</v>
      </c>
      <c r="E186" s="24" t="s">
        <v>28</v>
      </c>
      <c r="F186" s="24" t="s">
        <v>29</v>
      </c>
      <c r="G186" s="24" t="s">
        <v>30</v>
      </c>
      <c r="H186" s="24" t="s">
        <v>31</v>
      </c>
      <c r="I186" s="24" t="s">
        <v>32</v>
      </c>
      <c r="J186" s="25" t="s">
        <v>35</v>
      </c>
      <c r="K186" s="317"/>
      <c r="L186" s="325"/>
    </row>
    <row r="187" spans="1:12" ht="15.75" customHeight="1">
      <c r="A187" s="287">
        <v>1</v>
      </c>
      <c r="B187" s="289">
        <f>K187</f>
        <v>20</v>
      </c>
      <c r="C187" s="78" t="s">
        <v>297</v>
      </c>
      <c r="D187" s="76"/>
      <c r="E187" s="27"/>
      <c r="F187" s="27">
        <v>1</v>
      </c>
      <c r="G187" s="27">
        <v>1</v>
      </c>
      <c r="H187" s="27"/>
      <c r="I187" s="55"/>
      <c r="J187" s="352">
        <f>SUM(D187:I190)</f>
        <v>24</v>
      </c>
      <c r="K187" s="289">
        <v>20</v>
      </c>
      <c r="L187" s="354">
        <f>J187*K187</f>
        <v>480</v>
      </c>
    </row>
    <row r="188" spans="1:12" ht="15.75" customHeight="1">
      <c r="A188" s="288"/>
      <c r="B188" s="290"/>
      <c r="C188" s="82" t="s">
        <v>236</v>
      </c>
      <c r="D188" s="100"/>
      <c r="E188" s="81">
        <v>1</v>
      </c>
      <c r="F188" s="81">
        <v>2</v>
      </c>
      <c r="G188" s="81">
        <v>1</v>
      </c>
      <c r="H188" s="81">
        <v>1</v>
      </c>
      <c r="I188" s="137"/>
      <c r="J188" s="353"/>
      <c r="K188" s="290"/>
      <c r="L188" s="355"/>
    </row>
    <row r="189" spans="1:12" ht="15.75" customHeight="1">
      <c r="A189" s="288"/>
      <c r="B189" s="290"/>
      <c r="C189" s="82" t="s">
        <v>146</v>
      </c>
      <c r="D189" s="100"/>
      <c r="E189" s="81">
        <v>3</v>
      </c>
      <c r="F189" s="81">
        <v>5</v>
      </c>
      <c r="G189" s="81">
        <v>4</v>
      </c>
      <c r="H189" s="81">
        <v>3</v>
      </c>
      <c r="I189" s="137">
        <v>1</v>
      </c>
      <c r="J189" s="353"/>
      <c r="K189" s="290"/>
      <c r="L189" s="355"/>
    </row>
    <row r="190" spans="1:12" ht="15.75" customHeight="1" thickBot="1">
      <c r="A190" s="288"/>
      <c r="B190" s="290"/>
      <c r="C190" s="82" t="s">
        <v>287</v>
      </c>
      <c r="D190" s="100"/>
      <c r="E190" s="81"/>
      <c r="F190" s="81">
        <v>1</v>
      </c>
      <c r="G190" s="81"/>
      <c r="H190" s="81"/>
      <c r="I190" s="137"/>
      <c r="J190" s="353"/>
      <c r="K190" s="290"/>
      <c r="L190" s="355"/>
    </row>
    <row r="191" spans="1:12" ht="15.75" customHeight="1">
      <c r="A191" s="287">
        <f>B187+1</f>
        <v>21</v>
      </c>
      <c r="B191" s="289">
        <f>B187+K191</f>
        <v>28</v>
      </c>
      <c r="C191" s="78" t="s">
        <v>297</v>
      </c>
      <c r="D191" s="76"/>
      <c r="E191" s="27">
        <v>2</v>
      </c>
      <c r="F191" s="27">
        <v>2</v>
      </c>
      <c r="G191" s="27"/>
      <c r="H191" s="27"/>
      <c r="I191" s="55">
        <v>2</v>
      </c>
      <c r="J191" s="352">
        <f>SUM(D191:I195)</f>
        <v>24</v>
      </c>
      <c r="K191" s="289">
        <v>8</v>
      </c>
      <c r="L191" s="354">
        <f>J191*K191</f>
        <v>192</v>
      </c>
    </row>
    <row r="192" spans="1:12" ht="15.75" customHeight="1">
      <c r="A192" s="288"/>
      <c r="B192" s="290"/>
      <c r="C192" s="82" t="s">
        <v>146</v>
      </c>
      <c r="D192" s="100">
        <v>2</v>
      </c>
      <c r="E192" s="81">
        <v>1</v>
      </c>
      <c r="F192" s="81">
        <v>2</v>
      </c>
      <c r="G192" s="81"/>
      <c r="H192" s="81"/>
      <c r="I192" s="137"/>
      <c r="J192" s="353"/>
      <c r="K192" s="290"/>
      <c r="L192" s="355"/>
    </row>
    <row r="193" spans="1:12" ht="15.75" customHeight="1">
      <c r="A193" s="288"/>
      <c r="B193" s="290"/>
      <c r="C193" s="82" t="s">
        <v>139</v>
      </c>
      <c r="D193" s="100"/>
      <c r="E193" s="81"/>
      <c r="F193" s="81">
        <v>3</v>
      </c>
      <c r="G193" s="81">
        <v>1</v>
      </c>
      <c r="H193" s="81">
        <v>1</v>
      </c>
      <c r="I193" s="137"/>
      <c r="J193" s="353"/>
      <c r="K193" s="290"/>
      <c r="L193" s="355"/>
    </row>
    <row r="194" spans="1:12" ht="15.75" customHeight="1">
      <c r="A194" s="288"/>
      <c r="B194" s="290"/>
      <c r="C194" s="82" t="s">
        <v>237</v>
      </c>
      <c r="D194" s="100"/>
      <c r="E194" s="81"/>
      <c r="F194" s="81">
        <v>1</v>
      </c>
      <c r="G194" s="81">
        <v>1</v>
      </c>
      <c r="H194" s="81"/>
      <c r="I194" s="137"/>
      <c r="J194" s="353"/>
      <c r="K194" s="290"/>
      <c r="L194" s="355"/>
    </row>
    <row r="195" spans="1:12" ht="15.75" customHeight="1" thickBot="1">
      <c r="A195" s="300"/>
      <c r="B195" s="326"/>
      <c r="C195" s="101" t="s">
        <v>86</v>
      </c>
      <c r="D195" s="102"/>
      <c r="E195" s="96">
        <v>1</v>
      </c>
      <c r="F195" s="96">
        <v>1</v>
      </c>
      <c r="G195" s="96">
        <v>2</v>
      </c>
      <c r="H195" s="96">
        <v>2</v>
      </c>
      <c r="I195" s="138"/>
      <c r="J195" s="356"/>
      <c r="K195" s="326"/>
      <c r="L195" s="357"/>
    </row>
    <row r="196" spans="1:12" ht="15.75" customHeight="1">
      <c r="A196" s="287">
        <f>B191+1</f>
        <v>29</v>
      </c>
      <c r="B196" s="289">
        <f>B191+K196</f>
        <v>33</v>
      </c>
      <c r="C196" s="78" t="s">
        <v>236</v>
      </c>
      <c r="D196" s="76"/>
      <c r="E196" s="27">
        <v>1</v>
      </c>
      <c r="F196" s="27">
        <v>2</v>
      </c>
      <c r="G196" s="27">
        <v>2</v>
      </c>
      <c r="H196" s="27"/>
      <c r="I196" s="55">
        <v>1</v>
      </c>
      <c r="J196" s="352">
        <f>SUM(D196:I199)</f>
        <v>24</v>
      </c>
      <c r="K196" s="289">
        <v>5</v>
      </c>
      <c r="L196" s="354">
        <f>J196*K196</f>
        <v>120</v>
      </c>
    </row>
    <row r="197" spans="1:12" ht="15.75" customHeight="1">
      <c r="A197" s="288"/>
      <c r="B197" s="290"/>
      <c r="C197" s="82" t="s">
        <v>152</v>
      </c>
      <c r="D197" s="100"/>
      <c r="E197" s="81">
        <v>1</v>
      </c>
      <c r="F197" s="81">
        <v>1</v>
      </c>
      <c r="G197" s="81">
        <v>2</v>
      </c>
      <c r="H197" s="81">
        <v>2</v>
      </c>
      <c r="I197" s="137"/>
      <c r="J197" s="353"/>
      <c r="K197" s="290"/>
      <c r="L197" s="355"/>
    </row>
    <row r="198" spans="1:12" ht="15.75" customHeight="1">
      <c r="A198" s="288"/>
      <c r="B198" s="290"/>
      <c r="C198" s="82" t="s">
        <v>287</v>
      </c>
      <c r="D198" s="100">
        <v>1</v>
      </c>
      <c r="E198" s="81">
        <v>2</v>
      </c>
      <c r="F198" s="81">
        <v>2</v>
      </c>
      <c r="G198" s="81">
        <v>3</v>
      </c>
      <c r="H198" s="81">
        <v>1</v>
      </c>
      <c r="I198" s="137"/>
      <c r="J198" s="353"/>
      <c r="K198" s="290"/>
      <c r="L198" s="355"/>
    </row>
    <row r="199" spans="1:12" ht="15.75" customHeight="1" thickBot="1">
      <c r="A199" s="288"/>
      <c r="B199" s="290"/>
      <c r="C199" s="82" t="s">
        <v>55</v>
      </c>
      <c r="D199" s="100"/>
      <c r="E199" s="81"/>
      <c r="F199" s="81">
        <v>1</v>
      </c>
      <c r="G199" s="81">
        <v>2</v>
      </c>
      <c r="H199" s="81"/>
      <c r="I199" s="137"/>
      <c r="J199" s="353"/>
      <c r="K199" s="290"/>
      <c r="L199" s="355"/>
    </row>
    <row r="200" spans="1:12" ht="15.75" customHeight="1">
      <c r="A200" s="287">
        <f>B196+1</f>
        <v>34</v>
      </c>
      <c r="B200" s="289">
        <f>B196+K200</f>
        <v>36</v>
      </c>
      <c r="C200" s="78" t="s">
        <v>139</v>
      </c>
      <c r="D200" s="76"/>
      <c r="E200" s="27">
        <v>1</v>
      </c>
      <c r="F200" s="27">
        <v>1</v>
      </c>
      <c r="G200" s="27">
        <v>2</v>
      </c>
      <c r="H200" s="27"/>
      <c r="I200" s="55">
        <v>1</v>
      </c>
      <c r="J200" s="352">
        <f>SUM(D200:I204)</f>
        <v>24</v>
      </c>
      <c r="K200" s="289">
        <v>3</v>
      </c>
      <c r="L200" s="354">
        <f>J200*K200</f>
        <v>72</v>
      </c>
    </row>
    <row r="201" spans="1:12" ht="15.75" customHeight="1">
      <c r="A201" s="288"/>
      <c r="B201" s="290"/>
      <c r="C201" s="82" t="s">
        <v>55</v>
      </c>
      <c r="D201" s="100"/>
      <c r="E201" s="81">
        <v>1</v>
      </c>
      <c r="F201" s="81">
        <v>1</v>
      </c>
      <c r="G201" s="81">
        <v>1</v>
      </c>
      <c r="H201" s="81">
        <v>1</v>
      </c>
      <c r="I201" s="137"/>
      <c r="J201" s="353"/>
      <c r="K201" s="290"/>
      <c r="L201" s="355"/>
    </row>
    <row r="202" spans="1:12" ht="15.75" customHeight="1">
      <c r="A202" s="288"/>
      <c r="B202" s="290"/>
      <c r="C202" s="82" t="s">
        <v>297</v>
      </c>
      <c r="D202" s="100">
        <v>1</v>
      </c>
      <c r="E202" s="81"/>
      <c r="F202" s="81"/>
      <c r="G202" s="81">
        <v>2</v>
      </c>
      <c r="H202" s="81">
        <v>1</v>
      </c>
      <c r="I202" s="137">
        <v>2</v>
      </c>
      <c r="J202" s="353"/>
      <c r="K202" s="290"/>
      <c r="L202" s="355"/>
    </row>
    <row r="203" spans="1:12" ht="15.75" customHeight="1">
      <c r="A203" s="288"/>
      <c r="B203" s="290"/>
      <c r="C203" s="82" t="s">
        <v>146</v>
      </c>
      <c r="D203" s="100"/>
      <c r="E203" s="81"/>
      <c r="F203" s="81"/>
      <c r="G203" s="81">
        <v>2</v>
      </c>
      <c r="H203" s="81">
        <v>1</v>
      </c>
      <c r="I203" s="137"/>
      <c r="J203" s="353"/>
      <c r="K203" s="290"/>
      <c r="L203" s="355"/>
    </row>
    <row r="204" spans="1:12" ht="15.75" customHeight="1" thickBot="1">
      <c r="A204" s="300"/>
      <c r="B204" s="326"/>
      <c r="C204" s="101" t="s">
        <v>298</v>
      </c>
      <c r="D204" s="102"/>
      <c r="E204" s="96">
        <v>2</v>
      </c>
      <c r="F204" s="96">
        <v>1</v>
      </c>
      <c r="G204" s="96">
        <v>2</v>
      </c>
      <c r="H204" s="96">
        <v>1</v>
      </c>
      <c r="I204" s="138"/>
      <c r="J204" s="356"/>
      <c r="K204" s="326"/>
      <c r="L204" s="357"/>
    </row>
    <row r="205" spans="1:12" ht="15.75" customHeight="1" thickBot="1">
      <c r="A205" s="57">
        <f>B200+1</f>
        <v>37</v>
      </c>
      <c r="B205" s="58">
        <f>B200+K205</f>
        <v>43</v>
      </c>
      <c r="C205" s="349" t="s">
        <v>71</v>
      </c>
      <c r="D205" s="27">
        <v>1</v>
      </c>
      <c r="E205" s="27">
        <v>2</v>
      </c>
      <c r="F205" s="27">
        <v>5</v>
      </c>
      <c r="G205" s="27">
        <v>7</v>
      </c>
      <c r="H205" s="27">
        <v>4</v>
      </c>
      <c r="I205" s="27">
        <v>5</v>
      </c>
      <c r="J205" s="62">
        <f>SUM(D205:I205)</f>
        <v>24</v>
      </c>
      <c r="K205" s="60">
        <v>7</v>
      </c>
      <c r="L205" s="61">
        <f>J205*K205</f>
        <v>168</v>
      </c>
    </row>
    <row r="206" spans="1:12" ht="15.75" customHeight="1" thickBot="1">
      <c r="A206" s="57">
        <f>B205+1</f>
        <v>44</v>
      </c>
      <c r="B206" s="58">
        <f>B205+K206</f>
        <v>44</v>
      </c>
      <c r="C206" s="350"/>
      <c r="D206" s="27">
        <v>3</v>
      </c>
      <c r="E206" s="27">
        <v>4</v>
      </c>
      <c r="F206" s="27">
        <v>4</v>
      </c>
      <c r="G206" s="27">
        <v>6</v>
      </c>
      <c r="H206" s="27">
        <v>4</v>
      </c>
      <c r="I206" s="27">
        <v>3</v>
      </c>
      <c r="J206" s="62">
        <f>SUM(D206:I206)</f>
        <v>24</v>
      </c>
      <c r="K206" s="60">
        <v>1</v>
      </c>
      <c r="L206" s="61">
        <f>J206*K206</f>
        <v>24</v>
      </c>
    </row>
    <row r="207" spans="1:12" ht="15.75" customHeight="1" thickBot="1">
      <c r="A207" s="57">
        <f>B206+1</f>
        <v>45</v>
      </c>
      <c r="B207" s="58">
        <f>B206+K207</f>
        <v>52</v>
      </c>
      <c r="C207" s="350"/>
      <c r="D207" s="27">
        <v>3</v>
      </c>
      <c r="E207" s="27">
        <v>4</v>
      </c>
      <c r="F207" s="27">
        <v>6</v>
      </c>
      <c r="G207" s="27">
        <v>5</v>
      </c>
      <c r="H207" s="27">
        <v>4</v>
      </c>
      <c r="I207" s="27">
        <v>2</v>
      </c>
      <c r="J207" s="62">
        <f>SUM(D207:I207)</f>
        <v>24</v>
      </c>
      <c r="K207" s="60">
        <v>8</v>
      </c>
      <c r="L207" s="61">
        <f>J207*K207</f>
        <v>192</v>
      </c>
    </row>
    <row r="208" spans="1:12" ht="15.75" customHeight="1" thickBot="1">
      <c r="A208" s="57">
        <f>B207+1</f>
        <v>53</v>
      </c>
      <c r="B208" s="58">
        <f>B207+K208</f>
        <v>54</v>
      </c>
      <c r="C208" s="351"/>
      <c r="D208" s="27">
        <v>4</v>
      </c>
      <c r="E208" s="27">
        <v>4</v>
      </c>
      <c r="F208" s="27">
        <v>6</v>
      </c>
      <c r="G208" s="27">
        <v>5</v>
      </c>
      <c r="H208" s="27">
        <v>4</v>
      </c>
      <c r="I208" s="27">
        <v>1</v>
      </c>
      <c r="J208" s="62">
        <f>SUM(D208:I208)</f>
        <v>24</v>
      </c>
      <c r="K208" s="60">
        <v>2</v>
      </c>
      <c r="L208" s="61">
        <f>J208*K208</f>
        <v>48</v>
      </c>
    </row>
    <row r="209" spans="1:12" ht="15.75" customHeight="1" thickBot="1">
      <c r="A209" s="335" t="s">
        <v>10</v>
      </c>
      <c r="B209" s="336"/>
      <c r="C209" s="336"/>
      <c r="D209" s="336"/>
      <c r="E209" s="336"/>
      <c r="F209" s="336"/>
      <c r="G209" s="336"/>
      <c r="H209" s="336"/>
      <c r="I209" s="336"/>
      <c r="J209" s="337"/>
      <c r="K209" s="30">
        <f>SUM(K187:K208)</f>
        <v>54</v>
      </c>
      <c r="L209" s="30">
        <f>SUM(L187:L208)</f>
        <v>1296</v>
      </c>
    </row>
    <row r="210" spans="1:12" ht="15.75" customHeight="1"/>
    <row r="211" spans="1:12" ht="15.75" customHeight="1" thickBot="1"/>
    <row r="212" spans="1:12" ht="15.75" customHeight="1" thickBot="1">
      <c r="A212" s="301" t="s">
        <v>11</v>
      </c>
      <c r="B212" s="302"/>
      <c r="C212" s="302"/>
      <c r="D212" s="302"/>
      <c r="E212" s="302"/>
      <c r="F212" s="302"/>
      <c r="G212" s="302"/>
      <c r="H212" s="302"/>
      <c r="I212" s="302"/>
      <c r="J212" s="302"/>
      <c r="K212" s="302"/>
      <c r="L212" s="318"/>
    </row>
    <row r="213" spans="1:12" ht="15.75" customHeight="1">
      <c r="A213" s="3" t="s">
        <v>12</v>
      </c>
      <c r="B213" s="4"/>
      <c r="C213" s="5"/>
      <c r="D213" s="4"/>
      <c r="E213" s="4"/>
      <c r="F213" s="4"/>
      <c r="G213" s="4"/>
      <c r="H213" s="4"/>
      <c r="I213" s="4"/>
      <c r="J213" s="4"/>
      <c r="K213" s="6"/>
      <c r="L213" s="7"/>
    </row>
    <row r="214" spans="1:12" ht="15.75" customHeight="1">
      <c r="A214" s="3" t="s">
        <v>13</v>
      </c>
      <c r="B214" s="4"/>
      <c r="C214" s="70" t="s">
        <v>252</v>
      </c>
      <c r="D214" s="9"/>
      <c r="E214" s="4"/>
      <c r="F214" s="338"/>
      <c r="G214" s="338"/>
      <c r="H214" s="338"/>
      <c r="I214" s="338"/>
      <c r="J214" s="10"/>
      <c r="K214" s="11"/>
      <c r="L214" s="12"/>
    </row>
    <row r="215" spans="1:12" ht="15.75" customHeight="1">
      <c r="A215" s="13" t="s">
        <v>14</v>
      </c>
      <c r="B215" s="4"/>
      <c r="C215" s="14"/>
      <c r="D215" s="9"/>
      <c r="E215" s="4"/>
      <c r="F215" s="15"/>
      <c r="G215" s="15"/>
      <c r="H215" s="15"/>
      <c r="I215" s="15"/>
      <c r="J215" s="4" t="s">
        <v>15</v>
      </c>
      <c r="K215" s="11"/>
      <c r="L215" s="12"/>
    </row>
    <row r="216" spans="1:12" ht="15.75" customHeight="1">
      <c r="A216" s="3" t="s">
        <v>16</v>
      </c>
      <c r="B216" s="4"/>
      <c r="C216" s="16"/>
      <c r="D216" s="4"/>
      <c r="E216" s="4"/>
      <c r="F216" s="10"/>
      <c r="G216" s="10"/>
      <c r="H216" s="10"/>
      <c r="I216" s="10"/>
      <c r="J216" s="4" t="s">
        <v>17</v>
      </c>
      <c r="K216" s="4"/>
      <c r="L216" s="12">
        <f>L252</f>
        <v>1800</v>
      </c>
    </row>
    <row r="217" spans="1:12" ht="15.75" customHeight="1">
      <c r="A217" s="3" t="s">
        <v>18</v>
      </c>
      <c r="B217" s="4"/>
      <c r="C217" s="8"/>
      <c r="D217" s="4"/>
      <c r="E217" s="4"/>
      <c r="F217" s="4"/>
      <c r="G217" s="4"/>
      <c r="H217" s="4"/>
      <c r="I217" s="4"/>
      <c r="J217" s="4" t="s">
        <v>19</v>
      </c>
      <c r="K217" s="4"/>
      <c r="L217" s="17" t="s">
        <v>101</v>
      </c>
    </row>
    <row r="218" spans="1:12" ht="15.75" customHeight="1">
      <c r="A218" s="3" t="s">
        <v>20</v>
      </c>
      <c r="B218" s="4"/>
      <c r="C218" s="35"/>
      <c r="D218" s="4"/>
      <c r="E218" s="4"/>
      <c r="F218" s="4"/>
      <c r="G218" s="4"/>
      <c r="H218" s="4"/>
      <c r="I218" s="4"/>
      <c r="J218" s="4" t="s">
        <v>21</v>
      </c>
      <c r="K218" s="4"/>
      <c r="L218" s="18"/>
    </row>
    <row r="219" spans="1:12" ht="15.75" customHeight="1">
      <c r="A219" s="3" t="s">
        <v>22</v>
      </c>
      <c r="B219" s="4"/>
      <c r="C219" s="8" t="s">
        <v>126</v>
      </c>
      <c r="D219" s="4"/>
      <c r="E219" s="4"/>
      <c r="F219" s="4"/>
      <c r="G219" s="4"/>
      <c r="H219" s="4"/>
      <c r="I219" s="4"/>
      <c r="J219" s="4"/>
      <c r="K219" s="4"/>
      <c r="L219" s="19"/>
    </row>
    <row r="220" spans="1:12" ht="15.75" customHeight="1" thickBot="1">
      <c r="A220" s="20" t="s">
        <v>38</v>
      </c>
      <c r="B220" s="21"/>
      <c r="C220" s="22"/>
      <c r="D220" s="21"/>
      <c r="E220" s="21"/>
      <c r="F220" s="21"/>
      <c r="G220" s="21"/>
      <c r="H220" s="21"/>
      <c r="I220" s="21"/>
      <c r="J220" s="21"/>
      <c r="K220" s="21"/>
      <c r="L220" s="23"/>
    </row>
    <row r="221" spans="1:12" ht="15.75" customHeight="1" thickBot="1">
      <c r="A221" s="339"/>
      <c r="B221" s="340"/>
      <c r="C221" s="340"/>
      <c r="D221" s="340"/>
      <c r="E221" s="340"/>
      <c r="F221" s="340"/>
      <c r="G221" s="340"/>
      <c r="H221" s="340"/>
      <c r="I221" s="340"/>
      <c r="J221" s="340"/>
      <c r="K221" s="340"/>
      <c r="L221" s="341"/>
    </row>
    <row r="222" spans="1:12" ht="15.75" customHeight="1" thickBot="1">
      <c r="A222" s="320" t="s">
        <v>23</v>
      </c>
      <c r="B222" s="321"/>
      <c r="C222" s="322" t="s">
        <v>24</v>
      </c>
      <c r="D222" s="342" t="s">
        <v>25</v>
      </c>
      <c r="E222" s="343"/>
      <c r="F222" s="343"/>
      <c r="G222" s="343"/>
      <c r="H222" s="343"/>
      <c r="I222" s="343"/>
      <c r="J222" s="315"/>
      <c r="K222" s="316" t="s">
        <v>0</v>
      </c>
      <c r="L222" s="324" t="s">
        <v>26</v>
      </c>
    </row>
    <row r="223" spans="1:12" ht="15.75" customHeight="1" thickBot="1">
      <c r="A223" s="320"/>
      <c r="B223" s="321"/>
      <c r="C223" s="323"/>
      <c r="D223" s="24" t="s">
        <v>27</v>
      </c>
      <c r="E223" s="24" t="s">
        <v>28</v>
      </c>
      <c r="F223" s="24" t="s">
        <v>29</v>
      </c>
      <c r="G223" s="24" t="s">
        <v>30</v>
      </c>
      <c r="H223" s="24" t="s">
        <v>31</v>
      </c>
      <c r="I223" s="24" t="s">
        <v>32</v>
      </c>
      <c r="J223" s="25" t="s">
        <v>35</v>
      </c>
      <c r="K223" s="317"/>
      <c r="L223" s="325"/>
    </row>
    <row r="224" spans="1:12" ht="15.75" customHeight="1">
      <c r="A224" s="287">
        <v>1</v>
      </c>
      <c r="B224" s="289">
        <f>K224</f>
        <v>29</v>
      </c>
      <c r="C224" s="78" t="s">
        <v>152</v>
      </c>
      <c r="D224" s="76"/>
      <c r="E224" s="27"/>
      <c r="F224" s="27">
        <v>1</v>
      </c>
      <c r="G224" s="27">
        <v>1</v>
      </c>
      <c r="H224" s="27"/>
      <c r="I224" s="55"/>
      <c r="J224" s="352">
        <f>SUM(D224:I229)</f>
        <v>24</v>
      </c>
      <c r="K224" s="289">
        <v>29</v>
      </c>
      <c r="L224" s="354">
        <f>J224*K224</f>
        <v>696</v>
      </c>
    </row>
    <row r="225" spans="1:12" ht="15.75" customHeight="1">
      <c r="A225" s="288"/>
      <c r="B225" s="290"/>
      <c r="C225" s="82" t="s">
        <v>236</v>
      </c>
      <c r="D225" s="100"/>
      <c r="E225" s="81">
        <v>1</v>
      </c>
      <c r="F225" s="81">
        <v>2</v>
      </c>
      <c r="G225" s="81">
        <v>1</v>
      </c>
      <c r="H225" s="81">
        <v>1</v>
      </c>
      <c r="I225" s="137"/>
      <c r="J225" s="353"/>
      <c r="K225" s="290"/>
      <c r="L225" s="355"/>
    </row>
    <row r="226" spans="1:12" ht="15.75" customHeight="1">
      <c r="A226" s="288"/>
      <c r="B226" s="290"/>
      <c r="C226" s="82" t="s">
        <v>146</v>
      </c>
      <c r="D226" s="100"/>
      <c r="E226" s="81">
        <v>2</v>
      </c>
      <c r="F226" s="81">
        <v>5</v>
      </c>
      <c r="G226" s="81">
        <v>4</v>
      </c>
      <c r="H226" s="81">
        <v>2</v>
      </c>
      <c r="I226" s="137"/>
      <c r="J226" s="353"/>
      <c r="K226" s="290"/>
      <c r="L226" s="355"/>
    </row>
    <row r="227" spans="1:12" ht="15.75" customHeight="1">
      <c r="A227" s="288"/>
      <c r="B227" s="290"/>
      <c r="C227" s="82" t="s">
        <v>86</v>
      </c>
      <c r="D227" s="100"/>
      <c r="E227" s="81"/>
      <c r="F227" s="81">
        <v>1</v>
      </c>
      <c r="G227" s="81">
        <v>1</v>
      </c>
      <c r="H227" s="81"/>
      <c r="I227" s="137"/>
      <c r="J227" s="353"/>
      <c r="K227" s="290"/>
      <c r="L227" s="355"/>
    </row>
    <row r="228" spans="1:12" ht="15.75" customHeight="1">
      <c r="A228" s="288"/>
      <c r="B228" s="290"/>
      <c r="C228" s="82" t="s">
        <v>242</v>
      </c>
      <c r="D228" s="100"/>
      <c r="E228" s="81"/>
      <c r="F228" s="81">
        <v>1</v>
      </c>
      <c r="G228" s="81"/>
      <c r="H228" s="81"/>
      <c r="I228" s="137"/>
      <c r="J228" s="353"/>
      <c r="K228" s="290"/>
      <c r="L228" s="355"/>
    </row>
    <row r="229" spans="1:12" ht="15.75" customHeight="1" thickBot="1">
      <c r="A229" s="300"/>
      <c r="B229" s="326"/>
      <c r="C229" s="101" t="s">
        <v>291</v>
      </c>
      <c r="D229" s="102"/>
      <c r="E229" s="96"/>
      <c r="F229" s="96">
        <v>1</v>
      </c>
      <c r="G229" s="96"/>
      <c r="H229" s="96"/>
      <c r="I229" s="138"/>
      <c r="J229" s="356"/>
      <c r="K229" s="326"/>
      <c r="L229" s="357"/>
    </row>
    <row r="230" spans="1:12" ht="15.75" customHeight="1">
      <c r="A230" s="287">
        <f>B224+1</f>
        <v>30</v>
      </c>
      <c r="B230" s="289">
        <f>B224+K230</f>
        <v>39</v>
      </c>
      <c r="C230" s="78" t="s">
        <v>237</v>
      </c>
      <c r="D230" s="76"/>
      <c r="E230" s="27">
        <v>1</v>
      </c>
      <c r="F230" s="27">
        <v>2</v>
      </c>
      <c r="G230" s="27">
        <v>3</v>
      </c>
      <c r="H230" s="27">
        <v>2</v>
      </c>
      <c r="I230" s="55"/>
      <c r="J230" s="352">
        <f>SUM(D230:I233)</f>
        <v>24</v>
      </c>
      <c r="K230" s="289">
        <v>10</v>
      </c>
      <c r="L230" s="354">
        <f>J230*K230</f>
        <v>240</v>
      </c>
    </row>
    <row r="231" spans="1:12" ht="15.75" customHeight="1">
      <c r="A231" s="288"/>
      <c r="B231" s="290"/>
      <c r="C231" s="82" t="s">
        <v>102</v>
      </c>
      <c r="D231" s="100"/>
      <c r="E231" s="81">
        <v>1</v>
      </c>
      <c r="F231" s="81">
        <v>1</v>
      </c>
      <c r="G231" s="81">
        <v>3</v>
      </c>
      <c r="H231" s="81"/>
      <c r="I231" s="137"/>
      <c r="J231" s="353"/>
      <c r="K231" s="290"/>
      <c r="L231" s="355"/>
    </row>
    <row r="232" spans="1:12" ht="15.75" customHeight="1">
      <c r="A232" s="288"/>
      <c r="B232" s="290"/>
      <c r="C232" s="82" t="s">
        <v>152</v>
      </c>
      <c r="D232" s="100"/>
      <c r="E232" s="81"/>
      <c r="F232" s="81">
        <v>1</v>
      </c>
      <c r="G232" s="81">
        <v>1</v>
      </c>
      <c r="H232" s="81">
        <v>2</v>
      </c>
      <c r="I232" s="137">
        <v>1</v>
      </c>
      <c r="J232" s="353"/>
      <c r="K232" s="290"/>
      <c r="L232" s="355"/>
    </row>
    <row r="233" spans="1:12" ht="15.75" customHeight="1" thickBot="1">
      <c r="A233" s="288"/>
      <c r="B233" s="290"/>
      <c r="C233" s="82" t="s">
        <v>86</v>
      </c>
      <c r="D233" s="100">
        <v>1</v>
      </c>
      <c r="E233" s="81">
        <v>1</v>
      </c>
      <c r="F233" s="81">
        <v>2</v>
      </c>
      <c r="G233" s="81">
        <v>1</v>
      </c>
      <c r="H233" s="81">
        <v>1</v>
      </c>
      <c r="I233" s="137"/>
      <c r="J233" s="353"/>
      <c r="K233" s="290"/>
      <c r="L233" s="355"/>
    </row>
    <row r="234" spans="1:12" ht="15.75" customHeight="1">
      <c r="A234" s="287">
        <f>B230+1</f>
        <v>40</v>
      </c>
      <c r="B234" s="289">
        <f>B230+K234</f>
        <v>49</v>
      </c>
      <c r="C234" s="78" t="s">
        <v>152</v>
      </c>
      <c r="D234" s="76"/>
      <c r="E234" s="27">
        <v>2</v>
      </c>
      <c r="F234" s="27">
        <v>1</v>
      </c>
      <c r="G234" s="27">
        <v>1</v>
      </c>
      <c r="H234" s="27"/>
      <c r="I234" s="55"/>
      <c r="J234" s="352">
        <f>SUM(D234:I238)</f>
        <v>24</v>
      </c>
      <c r="K234" s="289">
        <v>10</v>
      </c>
      <c r="L234" s="354">
        <f>J234*K234</f>
        <v>240</v>
      </c>
    </row>
    <row r="235" spans="1:12" ht="15.75" customHeight="1">
      <c r="A235" s="288"/>
      <c r="B235" s="290"/>
      <c r="C235" s="82" t="s">
        <v>236</v>
      </c>
      <c r="D235" s="100">
        <v>1</v>
      </c>
      <c r="E235" s="81"/>
      <c r="F235" s="81"/>
      <c r="G235" s="81">
        <v>2</v>
      </c>
      <c r="H235" s="81"/>
      <c r="I235" s="137">
        <v>1</v>
      </c>
      <c r="J235" s="353"/>
      <c r="K235" s="290"/>
      <c r="L235" s="355"/>
    </row>
    <row r="236" spans="1:12" ht="15.75" customHeight="1">
      <c r="A236" s="288"/>
      <c r="B236" s="290"/>
      <c r="C236" s="82" t="s">
        <v>243</v>
      </c>
      <c r="D236" s="100"/>
      <c r="E236" s="81">
        <v>1</v>
      </c>
      <c r="F236" s="81">
        <v>2</v>
      </c>
      <c r="G236" s="81">
        <v>3</v>
      </c>
      <c r="H236" s="81">
        <v>1</v>
      </c>
      <c r="I236" s="137">
        <v>1</v>
      </c>
      <c r="J236" s="353"/>
      <c r="K236" s="290"/>
      <c r="L236" s="355"/>
    </row>
    <row r="237" spans="1:12" ht="15.75" customHeight="1">
      <c r="A237" s="288"/>
      <c r="B237" s="290"/>
      <c r="C237" s="82" t="s">
        <v>291</v>
      </c>
      <c r="D237" s="100"/>
      <c r="E237" s="81">
        <v>1</v>
      </c>
      <c r="F237" s="81"/>
      <c r="G237" s="81">
        <v>1</v>
      </c>
      <c r="H237" s="81">
        <v>1</v>
      </c>
      <c r="I237" s="137"/>
      <c r="J237" s="353"/>
      <c r="K237" s="290"/>
      <c r="L237" s="355"/>
    </row>
    <row r="238" spans="1:12" ht="15.75" customHeight="1" thickBot="1">
      <c r="A238" s="288"/>
      <c r="B238" s="290"/>
      <c r="C238" s="82" t="s">
        <v>146</v>
      </c>
      <c r="D238" s="100">
        <v>1</v>
      </c>
      <c r="E238" s="81">
        <v>1</v>
      </c>
      <c r="F238" s="81">
        <v>1</v>
      </c>
      <c r="G238" s="81"/>
      <c r="H238" s="81"/>
      <c r="I238" s="137">
        <v>2</v>
      </c>
      <c r="J238" s="353"/>
      <c r="K238" s="290"/>
      <c r="L238" s="355"/>
    </row>
    <row r="239" spans="1:12" ht="15.75" customHeight="1">
      <c r="A239" s="287">
        <f>B234+1</f>
        <v>50</v>
      </c>
      <c r="B239" s="289">
        <f>B234+K239</f>
        <v>55</v>
      </c>
      <c r="C239" s="78" t="s">
        <v>310</v>
      </c>
      <c r="D239" s="76"/>
      <c r="E239" s="27">
        <v>1</v>
      </c>
      <c r="F239" s="27">
        <v>2</v>
      </c>
      <c r="G239" s="27">
        <v>2</v>
      </c>
      <c r="H239" s="27">
        <v>1</v>
      </c>
      <c r="I239" s="55"/>
      <c r="J239" s="352">
        <f>SUM(D239:I243)</f>
        <v>24</v>
      </c>
      <c r="K239" s="289">
        <v>6</v>
      </c>
      <c r="L239" s="354">
        <f>J239*K239</f>
        <v>144</v>
      </c>
    </row>
    <row r="240" spans="1:12" ht="15.75" customHeight="1">
      <c r="A240" s="288"/>
      <c r="B240" s="290"/>
      <c r="C240" s="82" t="s">
        <v>311</v>
      </c>
      <c r="D240" s="100"/>
      <c r="E240" s="81"/>
      <c r="F240" s="81">
        <v>2</v>
      </c>
      <c r="G240" s="81">
        <v>1</v>
      </c>
      <c r="H240" s="81">
        <v>1</v>
      </c>
      <c r="I240" s="137">
        <v>1</v>
      </c>
      <c r="J240" s="353"/>
      <c r="K240" s="290"/>
      <c r="L240" s="355"/>
    </row>
    <row r="241" spans="1:12" ht="15.75" customHeight="1">
      <c r="A241" s="288"/>
      <c r="B241" s="290"/>
      <c r="C241" s="82" t="s">
        <v>122</v>
      </c>
      <c r="D241" s="100"/>
      <c r="E241" s="81">
        <v>1</v>
      </c>
      <c r="F241" s="81">
        <v>1</v>
      </c>
      <c r="G241" s="81">
        <v>2</v>
      </c>
      <c r="H241" s="81">
        <v>1</v>
      </c>
      <c r="I241" s="137"/>
      <c r="J241" s="353"/>
      <c r="K241" s="290"/>
      <c r="L241" s="355"/>
    </row>
    <row r="242" spans="1:12" ht="15.75" customHeight="1">
      <c r="A242" s="288"/>
      <c r="B242" s="290"/>
      <c r="C242" s="82" t="s">
        <v>86</v>
      </c>
      <c r="D242" s="100"/>
      <c r="E242" s="81">
        <v>1</v>
      </c>
      <c r="F242" s="81"/>
      <c r="G242" s="81">
        <v>1</v>
      </c>
      <c r="H242" s="81">
        <v>1</v>
      </c>
      <c r="I242" s="137">
        <v>1</v>
      </c>
      <c r="J242" s="353"/>
      <c r="K242" s="290"/>
      <c r="L242" s="355"/>
    </row>
    <row r="243" spans="1:12" ht="15.75" customHeight="1" thickBot="1">
      <c r="A243" s="288"/>
      <c r="B243" s="290"/>
      <c r="C243" s="82" t="s">
        <v>242</v>
      </c>
      <c r="D243" s="100"/>
      <c r="E243" s="81">
        <v>1</v>
      </c>
      <c r="F243" s="81"/>
      <c r="G243" s="81">
        <v>2</v>
      </c>
      <c r="H243" s="81">
        <v>1</v>
      </c>
      <c r="I243" s="137"/>
      <c r="J243" s="353"/>
      <c r="K243" s="290"/>
      <c r="L243" s="355"/>
    </row>
    <row r="244" spans="1:12" ht="15.75" customHeight="1">
      <c r="A244" s="287">
        <f>B239+1</f>
        <v>56</v>
      </c>
      <c r="B244" s="289">
        <f>B239+K244</f>
        <v>59</v>
      </c>
      <c r="C244" s="78" t="s">
        <v>123</v>
      </c>
      <c r="D244" s="76"/>
      <c r="E244" s="27">
        <v>1</v>
      </c>
      <c r="F244" s="27">
        <v>2</v>
      </c>
      <c r="G244" s="27">
        <v>2</v>
      </c>
      <c r="H244" s="27">
        <v>2</v>
      </c>
      <c r="I244" s="55"/>
      <c r="J244" s="352">
        <f>SUM(D244:I248)</f>
        <v>24</v>
      </c>
      <c r="K244" s="289">
        <v>4</v>
      </c>
      <c r="L244" s="354">
        <f>J244*K244</f>
        <v>96</v>
      </c>
    </row>
    <row r="245" spans="1:12" ht="15.75" customHeight="1">
      <c r="A245" s="288"/>
      <c r="B245" s="290"/>
      <c r="C245" s="82" t="s">
        <v>102</v>
      </c>
      <c r="D245" s="100">
        <v>1</v>
      </c>
      <c r="E245" s="81"/>
      <c r="F245" s="81">
        <v>2</v>
      </c>
      <c r="G245" s="81"/>
      <c r="H245" s="81">
        <v>2</v>
      </c>
      <c r="I245" s="137"/>
      <c r="J245" s="353"/>
      <c r="K245" s="290"/>
      <c r="L245" s="355"/>
    </row>
    <row r="246" spans="1:12" ht="15.75" customHeight="1">
      <c r="A246" s="288"/>
      <c r="B246" s="290"/>
      <c r="C246" s="82" t="s">
        <v>152</v>
      </c>
      <c r="D246" s="100"/>
      <c r="E246" s="81"/>
      <c r="F246" s="81">
        <v>1</v>
      </c>
      <c r="G246" s="81"/>
      <c r="H246" s="81">
        <v>1</v>
      </c>
      <c r="I246" s="137"/>
      <c r="J246" s="353"/>
      <c r="K246" s="290"/>
      <c r="L246" s="355"/>
    </row>
    <row r="247" spans="1:12" ht="15.75" customHeight="1">
      <c r="A247" s="288"/>
      <c r="B247" s="290"/>
      <c r="C247" s="82" t="s">
        <v>236</v>
      </c>
      <c r="D247" s="100"/>
      <c r="E247" s="81">
        <v>1</v>
      </c>
      <c r="F247" s="81">
        <v>1</v>
      </c>
      <c r="G247" s="81">
        <v>1</v>
      </c>
      <c r="H247" s="81">
        <v>1</v>
      </c>
      <c r="I247" s="137">
        <v>1</v>
      </c>
      <c r="J247" s="353"/>
      <c r="K247" s="290"/>
      <c r="L247" s="355"/>
    </row>
    <row r="248" spans="1:12" ht="15.75" customHeight="1" thickBot="1">
      <c r="A248" s="288"/>
      <c r="B248" s="290"/>
      <c r="C248" s="82" t="s">
        <v>146</v>
      </c>
      <c r="D248" s="100"/>
      <c r="E248" s="81">
        <v>2</v>
      </c>
      <c r="F248" s="81">
        <v>2</v>
      </c>
      <c r="G248" s="81"/>
      <c r="H248" s="81">
        <v>1</v>
      </c>
      <c r="I248" s="137"/>
      <c r="J248" s="353"/>
      <c r="K248" s="290"/>
      <c r="L248" s="355"/>
    </row>
    <row r="249" spans="1:12" ht="15.75" customHeight="1" thickBot="1">
      <c r="A249" s="57">
        <f>B244+1</f>
        <v>60</v>
      </c>
      <c r="B249" s="58">
        <f>B244+K249</f>
        <v>60</v>
      </c>
      <c r="C249" s="276" t="s">
        <v>71</v>
      </c>
      <c r="D249" s="76">
        <v>3</v>
      </c>
      <c r="E249" s="27">
        <v>3</v>
      </c>
      <c r="F249" s="27">
        <v>5</v>
      </c>
      <c r="G249" s="27">
        <v>7</v>
      </c>
      <c r="H249" s="27">
        <v>6</v>
      </c>
      <c r="I249" s="55"/>
      <c r="J249" s="139">
        <f>SUM(D249:I249)</f>
        <v>24</v>
      </c>
      <c r="K249" s="112">
        <v>1</v>
      </c>
      <c r="L249" s="112">
        <f>J249*K249</f>
        <v>24</v>
      </c>
    </row>
    <row r="250" spans="1:12" ht="15.75" customHeight="1" thickBot="1">
      <c r="A250" s="57">
        <f>B249+1</f>
        <v>61</v>
      </c>
      <c r="B250" s="58">
        <f>B249+K250</f>
        <v>61</v>
      </c>
      <c r="C250" s="277"/>
      <c r="D250" s="76"/>
      <c r="E250" s="27">
        <v>4</v>
      </c>
      <c r="F250" s="27">
        <v>6</v>
      </c>
      <c r="G250" s="27">
        <v>7</v>
      </c>
      <c r="H250" s="27">
        <v>7</v>
      </c>
      <c r="I250" s="55"/>
      <c r="J250" s="139">
        <f>SUM(D250:I250)</f>
        <v>24</v>
      </c>
      <c r="K250" s="112">
        <v>1</v>
      </c>
      <c r="L250" s="112">
        <f>J250*K250</f>
        <v>24</v>
      </c>
    </row>
    <row r="251" spans="1:12" ht="15.75" customHeight="1" thickBot="1">
      <c r="A251" s="57">
        <f>B250+1</f>
        <v>62</v>
      </c>
      <c r="B251" s="58">
        <f>B250+K251</f>
        <v>75</v>
      </c>
      <c r="C251" s="278"/>
      <c r="D251" s="76">
        <v>3</v>
      </c>
      <c r="E251" s="27">
        <v>2</v>
      </c>
      <c r="F251" s="27">
        <v>6</v>
      </c>
      <c r="G251" s="27">
        <v>6</v>
      </c>
      <c r="H251" s="27">
        <v>4</v>
      </c>
      <c r="I251" s="55">
        <v>3</v>
      </c>
      <c r="J251" s="139">
        <f>SUM(D251:I251)</f>
        <v>24</v>
      </c>
      <c r="K251" s="112">
        <v>14</v>
      </c>
      <c r="L251" s="112">
        <f>J251*K251</f>
        <v>336</v>
      </c>
    </row>
    <row r="252" spans="1:12" ht="15.75" customHeight="1" thickBot="1">
      <c r="A252" s="335" t="s">
        <v>10</v>
      </c>
      <c r="B252" s="336"/>
      <c r="C252" s="336"/>
      <c r="D252" s="336"/>
      <c r="E252" s="336"/>
      <c r="F252" s="336"/>
      <c r="G252" s="336"/>
      <c r="H252" s="336"/>
      <c r="I252" s="336"/>
      <c r="J252" s="337"/>
      <c r="K252" s="30">
        <f>SUM(K224:K251)</f>
        <v>75</v>
      </c>
      <c r="L252" s="30">
        <f>SUM(L224:L251)</f>
        <v>1800</v>
      </c>
    </row>
    <row r="253" spans="1:12" ht="15.75" customHeight="1"/>
    <row r="254" spans="1:12" ht="15.75" customHeight="1"/>
    <row r="255" spans="1:12" ht="15.75" customHeight="1"/>
    <row r="256" spans="1:12" ht="15.75" customHeight="1" thickBot="1"/>
    <row r="257" spans="1:17" ht="15.75" customHeight="1" thickBot="1">
      <c r="A257" s="301" t="s">
        <v>11</v>
      </c>
      <c r="B257" s="302"/>
      <c r="C257" s="302"/>
      <c r="D257" s="302"/>
      <c r="E257" s="302"/>
      <c r="F257" s="302"/>
      <c r="G257" s="302"/>
      <c r="H257" s="302"/>
      <c r="I257" s="302"/>
      <c r="J257" s="302"/>
      <c r="K257" s="302"/>
      <c r="L257" s="302"/>
      <c r="M257" s="302"/>
      <c r="N257" s="302"/>
      <c r="O257" s="302"/>
      <c r="P257" s="302"/>
      <c r="Q257" s="318"/>
    </row>
    <row r="258" spans="1:17" ht="15.75" customHeight="1">
      <c r="A258" s="3" t="s">
        <v>12</v>
      </c>
      <c r="B258" s="4"/>
      <c r="C258" s="5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6"/>
      <c r="Q258" s="7"/>
    </row>
    <row r="259" spans="1:17" ht="15.75" customHeight="1">
      <c r="A259" s="3" t="s">
        <v>13</v>
      </c>
      <c r="B259" s="4"/>
      <c r="C259" s="70" t="s">
        <v>258</v>
      </c>
      <c r="D259" s="9"/>
      <c r="E259" s="4"/>
      <c r="F259" s="39"/>
      <c r="G259" s="39"/>
      <c r="H259" s="39"/>
      <c r="I259" s="39"/>
      <c r="J259" s="39"/>
      <c r="K259" s="39"/>
      <c r="L259" s="39"/>
      <c r="M259" s="39"/>
      <c r="N259" s="39"/>
      <c r="O259" s="10"/>
      <c r="P259" s="11"/>
      <c r="Q259" s="12"/>
    </row>
    <row r="260" spans="1:17" ht="15.75" customHeight="1">
      <c r="A260" s="13" t="s">
        <v>14</v>
      </c>
      <c r="B260" s="4"/>
      <c r="C260" s="14"/>
      <c r="D260" s="9"/>
      <c r="E260" s="4"/>
      <c r="F260" s="15"/>
      <c r="G260" s="15"/>
      <c r="H260" s="15"/>
      <c r="I260" s="15"/>
      <c r="J260" s="15"/>
      <c r="K260" s="15"/>
      <c r="L260" s="15"/>
      <c r="M260" s="15"/>
      <c r="N260" s="15"/>
      <c r="O260" s="4" t="s">
        <v>15</v>
      </c>
      <c r="P260" s="11"/>
      <c r="Q260" s="12"/>
    </row>
    <row r="261" spans="1:17" ht="15.75" customHeight="1">
      <c r="A261" s="3" t="s">
        <v>16</v>
      </c>
      <c r="B261" s="4"/>
      <c r="C261" s="16"/>
      <c r="D261" s="4"/>
      <c r="E261" s="4"/>
      <c r="F261" s="10"/>
      <c r="G261" s="10"/>
      <c r="H261" s="10"/>
      <c r="I261" s="10"/>
      <c r="J261" s="10"/>
      <c r="K261" s="10"/>
      <c r="L261" s="10"/>
      <c r="M261" s="10"/>
      <c r="N261" s="10"/>
      <c r="O261" s="4" t="s">
        <v>17</v>
      </c>
      <c r="P261" s="4"/>
      <c r="Q261" s="12">
        <f>Q281</f>
        <v>432</v>
      </c>
    </row>
    <row r="262" spans="1:17" ht="15.75" customHeight="1">
      <c r="A262" s="3" t="s">
        <v>18</v>
      </c>
      <c r="B262" s="4"/>
      <c r="C262" s="8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 t="s">
        <v>19</v>
      </c>
      <c r="P262" s="4"/>
      <c r="Q262" s="17" t="s">
        <v>101</v>
      </c>
    </row>
    <row r="263" spans="1:17" ht="15.75" customHeight="1">
      <c r="A263" s="3" t="s">
        <v>20</v>
      </c>
      <c r="B263" s="4"/>
      <c r="C263" s="35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 t="s">
        <v>21</v>
      </c>
      <c r="P263" s="4"/>
      <c r="Q263" s="18"/>
    </row>
    <row r="264" spans="1:17" ht="15.75" customHeight="1">
      <c r="A264" s="3" t="s">
        <v>22</v>
      </c>
      <c r="B264" s="4"/>
      <c r="C264" s="8" t="s">
        <v>259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19"/>
    </row>
    <row r="265" spans="1:17" ht="15.75" customHeight="1" thickBot="1">
      <c r="A265" s="20" t="s">
        <v>38</v>
      </c>
      <c r="B265" s="21"/>
      <c r="C265" s="22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3"/>
    </row>
    <row r="266" spans="1:17" ht="15.75" customHeight="1" thickBot="1">
      <c r="A266" s="304"/>
      <c r="B266" s="305"/>
      <c r="C266" s="305"/>
      <c r="D266" s="305"/>
      <c r="E266" s="305"/>
      <c r="F266" s="305"/>
      <c r="G266" s="305"/>
      <c r="H266" s="305"/>
      <c r="I266" s="305"/>
      <c r="J266" s="305"/>
      <c r="K266" s="305"/>
      <c r="L266" s="305"/>
      <c r="M266" s="305"/>
      <c r="N266" s="305"/>
      <c r="O266" s="305"/>
      <c r="P266" s="305"/>
      <c r="Q266" s="319"/>
    </row>
    <row r="267" spans="1:17" ht="15.75" customHeight="1" thickBot="1">
      <c r="A267" s="320" t="s">
        <v>23</v>
      </c>
      <c r="B267" s="321"/>
      <c r="C267" s="322" t="s">
        <v>24</v>
      </c>
      <c r="D267" s="279" t="s">
        <v>25</v>
      </c>
      <c r="E267" s="280"/>
      <c r="F267" s="280"/>
      <c r="G267" s="280"/>
      <c r="H267" s="280"/>
      <c r="I267" s="280"/>
      <c r="J267" s="280"/>
      <c r="K267" s="280"/>
      <c r="L267" s="280"/>
      <c r="M267" s="280"/>
      <c r="N267" s="280"/>
      <c r="O267" s="315"/>
      <c r="P267" s="316" t="s">
        <v>0</v>
      </c>
      <c r="Q267" s="324" t="s">
        <v>26</v>
      </c>
    </row>
    <row r="268" spans="1:17" ht="15.75" customHeight="1" thickBot="1">
      <c r="A268" s="320"/>
      <c r="B268" s="321"/>
      <c r="C268" s="323"/>
      <c r="D268" s="24">
        <v>29</v>
      </c>
      <c r="E268" s="24">
        <v>30</v>
      </c>
      <c r="F268" s="24">
        <v>31</v>
      </c>
      <c r="G268" s="24">
        <v>32</v>
      </c>
      <c r="H268" s="24">
        <v>33</v>
      </c>
      <c r="I268" s="24">
        <v>34</v>
      </c>
      <c r="J268" s="24">
        <v>35</v>
      </c>
      <c r="K268" s="24">
        <v>36</v>
      </c>
      <c r="L268" s="24">
        <v>38</v>
      </c>
      <c r="M268" s="24">
        <v>40</v>
      </c>
      <c r="N268" s="24">
        <v>42</v>
      </c>
      <c r="O268" s="25" t="s">
        <v>35</v>
      </c>
      <c r="P268" s="317"/>
      <c r="Q268" s="325"/>
    </row>
    <row r="269" spans="1:17" ht="15.75" customHeight="1">
      <c r="A269" s="287">
        <v>1</v>
      </c>
      <c r="B269" s="289">
        <f>P269</f>
        <v>8</v>
      </c>
      <c r="C269" s="29" t="s">
        <v>146</v>
      </c>
      <c r="D269" s="27"/>
      <c r="E269" s="27"/>
      <c r="F269" s="27"/>
      <c r="G269" s="27"/>
      <c r="H269" s="27">
        <v>1</v>
      </c>
      <c r="I269" s="27">
        <v>1</v>
      </c>
      <c r="J269" s="55"/>
      <c r="K269" s="55"/>
      <c r="L269" s="55">
        <v>1</v>
      </c>
      <c r="M269" s="55"/>
      <c r="N269" s="55"/>
      <c r="O269" s="295">
        <f>SUM(D269:N272)</f>
        <v>24</v>
      </c>
      <c r="P269" s="293">
        <v>8</v>
      </c>
      <c r="Q269" s="313">
        <f>O269*P269</f>
        <v>192</v>
      </c>
    </row>
    <row r="270" spans="1:17" ht="15.75" customHeight="1">
      <c r="A270" s="288"/>
      <c r="B270" s="290"/>
      <c r="C270" s="26" t="s">
        <v>236</v>
      </c>
      <c r="D270" s="28"/>
      <c r="E270" s="28"/>
      <c r="F270" s="28"/>
      <c r="G270" s="28">
        <v>1</v>
      </c>
      <c r="H270" s="28">
        <v>1</v>
      </c>
      <c r="I270" s="28">
        <v>1</v>
      </c>
      <c r="J270" s="56"/>
      <c r="K270" s="56">
        <v>1</v>
      </c>
      <c r="L270" s="56"/>
      <c r="M270" s="56"/>
      <c r="N270" s="56"/>
      <c r="O270" s="296"/>
      <c r="P270" s="294"/>
      <c r="Q270" s="314"/>
    </row>
    <row r="271" spans="1:17" ht="15.75" customHeight="1">
      <c r="A271" s="288"/>
      <c r="B271" s="290"/>
      <c r="C271" s="26" t="s">
        <v>104</v>
      </c>
      <c r="D271" s="28"/>
      <c r="E271" s="28">
        <v>1</v>
      </c>
      <c r="F271" s="28">
        <v>1</v>
      </c>
      <c r="G271" s="28">
        <v>2</v>
      </c>
      <c r="H271" s="28">
        <v>2</v>
      </c>
      <c r="I271" s="28">
        <v>3</v>
      </c>
      <c r="J271" s="56">
        <v>1</v>
      </c>
      <c r="K271" s="56">
        <v>1</v>
      </c>
      <c r="L271" s="56">
        <v>1</v>
      </c>
      <c r="M271" s="56">
        <v>1</v>
      </c>
      <c r="N271" s="56"/>
      <c r="O271" s="296"/>
      <c r="P271" s="294"/>
      <c r="Q271" s="314"/>
    </row>
    <row r="272" spans="1:17" ht="15.75" customHeight="1" thickBot="1">
      <c r="A272" s="288"/>
      <c r="B272" s="290"/>
      <c r="C272" s="26" t="s">
        <v>195</v>
      </c>
      <c r="D272" s="28"/>
      <c r="E272" s="28">
        <v>1</v>
      </c>
      <c r="F272" s="28"/>
      <c r="G272" s="28">
        <v>1</v>
      </c>
      <c r="H272" s="28">
        <v>1</v>
      </c>
      <c r="I272" s="28">
        <v>1</v>
      </c>
      <c r="J272" s="56"/>
      <c r="K272" s="56"/>
      <c r="L272" s="56"/>
      <c r="M272" s="56"/>
      <c r="N272" s="56"/>
      <c r="O272" s="296"/>
      <c r="P272" s="294"/>
      <c r="Q272" s="314"/>
    </row>
    <row r="273" spans="1:17" ht="15.75" customHeight="1">
      <c r="A273" s="287">
        <f>B269+1</f>
        <v>9</v>
      </c>
      <c r="B273" s="289">
        <f>B269+P273</f>
        <v>12</v>
      </c>
      <c r="C273" s="29" t="s">
        <v>146</v>
      </c>
      <c r="D273" s="27"/>
      <c r="E273" s="27">
        <v>1</v>
      </c>
      <c r="F273" s="27"/>
      <c r="G273" s="27"/>
      <c r="H273" s="27"/>
      <c r="I273" s="27">
        <v>1</v>
      </c>
      <c r="J273" s="55"/>
      <c r="K273" s="55">
        <v>1</v>
      </c>
      <c r="L273" s="55"/>
      <c r="M273" s="55"/>
      <c r="N273" s="55"/>
      <c r="O273" s="295">
        <f>SUM(D273:N277)</f>
        <v>24</v>
      </c>
      <c r="P273" s="293">
        <v>4</v>
      </c>
      <c r="Q273" s="313">
        <f>O273*P273</f>
        <v>96</v>
      </c>
    </row>
    <row r="274" spans="1:17" ht="15.75" customHeight="1">
      <c r="A274" s="288"/>
      <c r="B274" s="290"/>
      <c r="C274" s="26" t="s">
        <v>236</v>
      </c>
      <c r="D274" s="28"/>
      <c r="E274" s="28">
        <v>1</v>
      </c>
      <c r="F274" s="28">
        <v>1</v>
      </c>
      <c r="G274" s="28"/>
      <c r="H274" s="28"/>
      <c r="I274" s="28"/>
      <c r="J274" s="56">
        <v>1</v>
      </c>
      <c r="K274" s="56">
        <v>1</v>
      </c>
      <c r="L274" s="56">
        <v>1</v>
      </c>
      <c r="M274" s="56"/>
      <c r="N274" s="56"/>
      <c r="O274" s="296"/>
      <c r="P274" s="294"/>
      <c r="Q274" s="314"/>
    </row>
    <row r="275" spans="1:17" ht="15.75" customHeight="1">
      <c r="A275" s="288"/>
      <c r="B275" s="290"/>
      <c r="C275" s="26" t="s">
        <v>241</v>
      </c>
      <c r="D275" s="28"/>
      <c r="E275" s="28"/>
      <c r="F275" s="28"/>
      <c r="G275" s="28">
        <v>1</v>
      </c>
      <c r="H275" s="28">
        <v>1</v>
      </c>
      <c r="I275" s="28">
        <v>2</v>
      </c>
      <c r="J275" s="56"/>
      <c r="K275" s="56"/>
      <c r="L275" s="56"/>
      <c r="M275" s="56"/>
      <c r="N275" s="56"/>
      <c r="O275" s="296"/>
      <c r="P275" s="294"/>
      <c r="Q275" s="314"/>
    </row>
    <row r="276" spans="1:17" ht="15.75" customHeight="1">
      <c r="A276" s="288"/>
      <c r="B276" s="290"/>
      <c r="C276" s="26" t="s">
        <v>104</v>
      </c>
      <c r="D276" s="28"/>
      <c r="E276" s="28"/>
      <c r="F276" s="28"/>
      <c r="G276" s="28"/>
      <c r="H276" s="28">
        <v>1</v>
      </c>
      <c r="I276" s="28">
        <v>1</v>
      </c>
      <c r="J276" s="56">
        <v>1</v>
      </c>
      <c r="K276" s="56">
        <v>1</v>
      </c>
      <c r="L276" s="56"/>
      <c r="M276" s="56">
        <v>1</v>
      </c>
      <c r="N276" s="56"/>
      <c r="O276" s="296"/>
      <c r="P276" s="294"/>
      <c r="Q276" s="314"/>
    </row>
    <row r="277" spans="1:17" ht="15.75" customHeight="1" thickBot="1">
      <c r="A277" s="288"/>
      <c r="B277" s="290"/>
      <c r="C277" s="26" t="s">
        <v>195</v>
      </c>
      <c r="D277" s="28"/>
      <c r="E277" s="28">
        <v>1</v>
      </c>
      <c r="F277" s="28">
        <v>1</v>
      </c>
      <c r="G277" s="28"/>
      <c r="H277" s="28"/>
      <c r="I277" s="28">
        <v>1</v>
      </c>
      <c r="J277" s="56">
        <v>1</v>
      </c>
      <c r="K277" s="56">
        <v>1</v>
      </c>
      <c r="L277" s="56">
        <v>1</v>
      </c>
      <c r="M277" s="56">
        <v>1</v>
      </c>
      <c r="N277" s="56"/>
      <c r="O277" s="296"/>
      <c r="P277" s="294"/>
      <c r="Q277" s="314"/>
    </row>
    <row r="278" spans="1:17" ht="15.75" customHeight="1" thickBot="1">
      <c r="A278" s="57">
        <f>B273+1</f>
        <v>13</v>
      </c>
      <c r="B278" s="58">
        <f>B273+P278</f>
        <v>16</v>
      </c>
      <c r="C278" s="349" t="s">
        <v>71</v>
      </c>
      <c r="D278" s="27">
        <v>3</v>
      </c>
      <c r="E278" s="27">
        <v>2</v>
      </c>
      <c r="F278" s="27">
        <v>2</v>
      </c>
      <c r="G278" s="27">
        <v>3</v>
      </c>
      <c r="H278" s="27">
        <v>1</v>
      </c>
      <c r="I278" s="27">
        <v>3</v>
      </c>
      <c r="J278" s="55">
        <v>3</v>
      </c>
      <c r="K278" s="55">
        <v>3</v>
      </c>
      <c r="L278" s="55">
        <v>2</v>
      </c>
      <c r="M278" s="55">
        <v>1</v>
      </c>
      <c r="N278" s="55">
        <v>1</v>
      </c>
      <c r="O278" s="59">
        <f>SUM(D278:N278)</f>
        <v>24</v>
      </c>
      <c r="P278" s="60">
        <v>4</v>
      </c>
      <c r="Q278" s="61">
        <f>O278*P278</f>
        <v>96</v>
      </c>
    </row>
    <row r="279" spans="1:17" ht="15.75" customHeight="1" thickBot="1">
      <c r="A279" s="57">
        <f>B278+1</f>
        <v>17</v>
      </c>
      <c r="B279" s="58">
        <f>B278+P279</f>
        <v>17</v>
      </c>
      <c r="C279" s="350"/>
      <c r="D279" s="27">
        <v>2</v>
      </c>
      <c r="E279" s="27">
        <v>2</v>
      </c>
      <c r="F279" s="27">
        <v>2</v>
      </c>
      <c r="G279" s="27">
        <v>3</v>
      </c>
      <c r="H279" s="27">
        <v>1</v>
      </c>
      <c r="I279" s="27">
        <v>4</v>
      </c>
      <c r="J279" s="55">
        <v>3</v>
      </c>
      <c r="K279" s="55">
        <v>3</v>
      </c>
      <c r="L279" s="55">
        <v>2</v>
      </c>
      <c r="M279" s="55">
        <v>1</v>
      </c>
      <c r="N279" s="55">
        <v>1</v>
      </c>
      <c r="O279" s="59">
        <f>SUM(D279:N279)</f>
        <v>24</v>
      </c>
      <c r="P279" s="60">
        <v>1</v>
      </c>
      <c r="Q279" s="61">
        <f>O279*P279</f>
        <v>24</v>
      </c>
    </row>
    <row r="280" spans="1:17" ht="15.75" customHeight="1" thickBot="1">
      <c r="A280" s="57">
        <f>B279+1</f>
        <v>18</v>
      </c>
      <c r="B280" s="58">
        <f>B279+P280</f>
        <v>18</v>
      </c>
      <c r="C280" s="351"/>
      <c r="D280" s="27"/>
      <c r="E280" s="27"/>
      <c r="F280" s="27">
        <v>6</v>
      </c>
      <c r="G280" s="27">
        <v>5</v>
      </c>
      <c r="H280" s="27">
        <v>9</v>
      </c>
      <c r="I280" s="27"/>
      <c r="J280" s="55">
        <v>4</v>
      </c>
      <c r="K280" s="55"/>
      <c r="L280" s="55"/>
      <c r="M280" s="55"/>
      <c r="N280" s="55"/>
      <c r="O280" s="59">
        <f>SUM(D280:N280)</f>
        <v>24</v>
      </c>
      <c r="P280" s="60">
        <v>1</v>
      </c>
      <c r="Q280" s="61">
        <f>O280*P280</f>
        <v>24</v>
      </c>
    </row>
    <row r="281" spans="1:17" ht="15.75" customHeight="1" thickBot="1">
      <c r="A281" s="297"/>
      <c r="B281" s="298"/>
      <c r="C281" s="298"/>
      <c r="D281" s="298"/>
      <c r="E281" s="298"/>
      <c r="F281" s="298"/>
      <c r="G281" s="298"/>
      <c r="H281" s="298"/>
      <c r="I281" s="298"/>
      <c r="J281" s="298"/>
      <c r="K281" s="298"/>
      <c r="L281" s="298"/>
      <c r="M281" s="298"/>
      <c r="N281" s="298"/>
      <c r="O281" s="299"/>
      <c r="P281" s="30">
        <f>SUM(P269:P280)</f>
        <v>18</v>
      </c>
      <c r="Q281" s="30">
        <f>SUM(Q269:Q280)</f>
        <v>432</v>
      </c>
    </row>
    <row r="282" spans="1:17" ht="15.75" customHeight="1"/>
    <row r="283" spans="1:17" ht="15.75" customHeight="1"/>
    <row r="284" spans="1:17" ht="15.75" customHeight="1" thickBot="1"/>
    <row r="285" spans="1:17" ht="15.75" customHeight="1" thickBot="1">
      <c r="A285" s="301" t="s">
        <v>11</v>
      </c>
      <c r="B285" s="302"/>
      <c r="C285" s="302"/>
      <c r="D285" s="302"/>
      <c r="E285" s="302"/>
      <c r="F285" s="302"/>
      <c r="G285" s="302"/>
      <c r="H285" s="302"/>
      <c r="I285" s="302"/>
      <c r="J285" s="302"/>
      <c r="K285" s="302"/>
      <c r="L285" s="302"/>
      <c r="M285" s="318"/>
    </row>
    <row r="286" spans="1:17" ht="15.75" customHeight="1">
      <c r="A286" s="3" t="s">
        <v>12</v>
      </c>
      <c r="B286" s="4"/>
      <c r="C286" s="5"/>
      <c r="D286" s="4"/>
      <c r="E286" s="4"/>
      <c r="F286" s="4"/>
      <c r="G286" s="4"/>
      <c r="H286" s="4"/>
      <c r="I286" s="4"/>
      <c r="J286" s="4"/>
      <c r="K286" s="4"/>
      <c r="L286" s="6"/>
      <c r="M286" s="7"/>
    </row>
    <row r="287" spans="1:17" ht="15.75" customHeight="1">
      <c r="A287" s="3" t="s">
        <v>13</v>
      </c>
      <c r="B287" s="4"/>
      <c r="C287" s="70" t="s">
        <v>282</v>
      </c>
      <c r="D287" s="9"/>
      <c r="E287" s="4"/>
      <c r="F287" s="39"/>
      <c r="G287" s="39"/>
      <c r="H287" s="39"/>
      <c r="I287" s="39"/>
      <c r="J287" s="39"/>
      <c r="K287" s="10"/>
      <c r="L287" s="11"/>
      <c r="M287" s="12"/>
    </row>
    <row r="288" spans="1:17" ht="15.75" customHeight="1">
      <c r="A288" s="13" t="s">
        <v>14</v>
      </c>
      <c r="B288" s="4"/>
      <c r="C288" s="14"/>
      <c r="D288" s="9"/>
      <c r="E288" s="4"/>
      <c r="F288" s="15"/>
      <c r="G288" s="15"/>
      <c r="H288" s="15"/>
      <c r="I288" s="15"/>
      <c r="J288" s="15"/>
      <c r="K288" s="4" t="s">
        <v>15</v>
      </c>
      <c r="L288" s="11"/>
      <c r="M288" s="12"/>
    </row>
    <row r="289" spans="1:13" ht="15.75" customHeight="1">
      <c r="A289" s="3" t="s">
        <v>16</v>
      </c>
      <c r="B289" s="4"/>
      <c r="C289" s="16"/>
      <c r="D289" s="4"/>
      <c r="E289" s="4"/>
      <c r="F289" s="10"/>
      <c r="G289" s="10"/>
      <c r="H289" s="10"/>
      <c r="I289" s="10"/>
      <c r="J289" s="10"/>
      <c r="K289" s="4" t="s">
        <v>17</v>
      </c>
      <c r="L289" s="4"/>
      <c r="M289" s="12">
        <f>M314</f>
        <v>1056</v>
      </c>
    </row>
    <row r="290" spans="1:13" ht="15.75" customHeight="1">
      <c r="A290" s="3" t="s">
        <v>18</v>
      </c>
      <c r="B290" s="4"/>
      <c r="C290" s="8"/>
      <c r="D290" s="4"/>
      <c r="E290" s="4"/>
      <c r="F290" s="4"/>
      <c r="G290" s="4"/>
      <c r="H290" s="4"/>
      <c r="I290" s="4"/>
      <c r="J290" s="4"/>
      <c r="K290" s="4" t="s">
        <v>19</v>
      </c>
      <c r="L290" s="4"/>
      <c r="M290" s="17" t="s">
        <v>101</v>
      </c>
    </row>
    <row r="291" spans="1:13" ht="15.75" customHeight="1">
      <c r="A291" s="3" t="s">
        <v>20</v>
      </c>
      <c r="B291" s="4"/>
      <c r="C291" s="35"/>
      <c r="D291" s="4"/>
      <c r="E291" s="4"/>
      <c r="F291" s="4"/>
      <c r="G291" s="4"/>
      <c r="H291" s="4"/>
      <c r="I291" s="4"/>
      <c r="J291" s="4"/>
      <c r="K291" s="4" t="s">
        <v>21</v>
      </c>
      <c r="L291" s="4"/>
      <c r="M291" s="18"/>
    </row>
    <row r="292" spans="1:13" ht="15.75" customHeight="1">
      <c r="A292" s="3" t="s">
        <v>22</v>
      </c>
      <c r="B292" s="4"/>
      <c r="C292" s="8" t="s">
        <v>283</v>
      </c>
      <c r="D292" s="4"/>
      <c r="E292" s="4"/>
      <c r="F292" s="4"/>
      <c r="G292" s="4"/>
      <c r="H292" s="4"/>
      <c r="I292" s="4"/>
      <c r="J292" s="4"/>
      <c r="K292" s="4"/>
      <c r="L292" s="4"/>
      <c r="M292" s="19"/>
    </row>
    <row r="293" spans="1:13" ht="15.75" customHeight="1" thickBot="1">
      <c r="A293" s="20" t="s">
        <v>38</v>
      </c>
      <c r="B293" s="21"/>
      <c r="C293" s="22"/>
      <c r="D293" s="21"/>
      <c r="E293" s="21"/>
      <c r="F293" s="21"/>
      <c r="G293" s="21"/>
      <c r="H293" s="21"/>
      <c r="I293" s="21"/>
      <c r="J293" s="21"/>
      <c r="K293" s="21"/>
      <c r="L293" s="21"/>
      <c r="M293" s="23"/>
    </row>
    <row r="294" spans="1:13" ht="15.75" customHeight="1" thickBot="1">
      <c r="A294" s="304"/>
      <c r="B294" s="305"/>
      <c r="C294" s="305"/>
      <c r="D294" s="305"/>
      <c r="E294" s="305"/>
      <c r="F294" s="305"/>
      <c r="G294" s="305"/>
      <c r="H294" s="305"/>
      <c r="I294" s="305"/>
      <c r="J294" s="305"/>
      <c r="K294" s="305"/>
      <c r="L294" s="305"/>
      <c r="M294" s="319"/>
    </row>
    <row r="295" spans="1:13" ht="15.75" customHeight="1" thickBot="1">
      <c r="A295" s="320" t="s">
        <v>23</v>
      </c>
      <c r="B295" s="321"/>
      <c r="C295" s="322" t="s">
        <v>24</v>
      </c>
      <c r="D295" s="279" t="s">
        <v>25</v>
      </c>
      <c r="E295" s="280"/>
      <c r="F295" s="280"/>
      <c r="G295" s="280"/>
      <c r="H295" s="280"/>
      <c r="I295" s="280"/>
      <c r="J295" s="280"/>
      <c r="K295" s="315"/>
      <c r="L295" s="316" t="s">
        <v>0</v>
      </c>
      <c r="M295" s="324" t="s">
        <v>26</v>
      </c>
    </row>
    <row r="296" spans="1:13" ht="15.75" customHeight="1" thickBot="1">
      <c r="A296" s="320"/>
      <c r="B296" s="321"/>
      <c r="C296" s="323"/>
      <c r="D296" s="24" t="s">
        <v>44</v>
      </c>
      <c r="E296" s="24" t="s">
        <v>27</v>
      </c>
      <c r="F296" s="24" t="s">
        <v>28</v>
      </c>
      <c r="G296" s="24" t="s">
        <v>29</v>
      </c>
      <c r="H296" s="24" t="s">
        <v>30</v>
      </c>
      <c r="I296" s="24" t="s">
        <v>31</v>
      </c>
      <c r="J296" s="24" t="s">
        <v>32</v>
      </c>
      <c r="K296" s="25" t="s">
        <v>35</v>
      </c>
      <c r="L296" s="317"/>
      <c r="M296" s="325"/>
    </row>
    <row r="297" spans="1:13" ht="15.75" customHeight="1">
      <c r="A297" s="287">
        <v>1</v>
      </c>
      <c r="B297" s="289">
        <f>L297</f>
        <v>10</v>
      </c>
      <c r="C297" s="29" t="s">
        <v>284</v>
      </c>
      <c r="D297" s="27"/>
      <c r="E297" s="27">
        <v>2</v>
      </c>
      <c r="F297" s="27">
        <v>3</v>
      </c>
      <c r="G297" s="27">
        <v>2</v>
      </c>
      <c r="H297" s="27">
        <v>3</v>
      </c>
      <c r="I297" s="27">
        <v>5</v>
      </c>
      <c r="J297" s="55">
        <v>1</v>
      </c>
      <c r="K297" s="295">
        <f>SUM(D297:J300)</f>
        <v>48</v>
      </c>
      <c r="L297" s="293">
        <v>10</v>
      </c>
      <c r="M297" s="313">
        <f>K297*L297</f>
        <v>480</v>
      </c>
    </row>
    <row r="298" spans="1:13" ht="15.75" customHeight="1">
      <c r="A298" s="288"/>
      <c r="B298" s="290"/>
      <c r="C298" s="26" t="s">
        <v>275</v>
      </c>
      <c r="D298" s="28"/>
      <c r="E298" s="28">
        <v>1</v>
      </c>
      <c r="F298" s="28">
        <v>3</v>
      </c>
      <c r="G298" s="28">
        <v>4</v>
      </c>
      <c r="H298" s="28">
        <v>3</v>
      </c>
      <c r="I298" s="28">
        <v>2</v>
      </c>
      <c r="J298" s="56">
        <v>1</v>
      </c>
      <c r="K298" s="296"/>
      <c r="L298" s="294"/>
      <c r="M298" s="314"/>
    </row>
    <row r="299" spans="1:13" ht="15.75" customHeight="1">
      <c r="A299" s="288"/>
      <c r="B299" s="290"/>
      <c r="C299" s="26" t="s">
        <v>285</v>
      </c>
      <c r="D299" s="28"/>
      <c r="E299" s="28"/>
      <c r="F299" s="28">
        <v>2</v>
      </c>
      <c r="G299" s="28">
        <v>3</v>
      </c>
      <c r="H299" s="28">
        <v>3</v>
      </c>
      <c r="I299" s="28">
        <v>2</v>
      </c>
      <c r="J299" s="56">
        <v>1</v>
      </c>
      <c r="K299" s="296"/>
      <c r="L299" s="294"/>
      <c r="M299" s="314"/>
    </row>
    <row r="300" spans="1:13" ht="15.75" customHeight="1" thickBot="1">
      <c r="A300" s="288"/>
      <c r="B300" s="290"/>
      <c r="C300" s="26" t="s">
        <v>146</v>
      </c>
      <c r="D300" s="28"/>
      <c r="E300" s="28"/>
      <c r="F300" s="28">
        <v>2</v>
      </c>
      <c r="G300" s="28">
        <v>2</v>
      </c>
      <c r="H300" s="28">
        <v>2</v>
      </c>
      <c r="I300" s="28">
        <v>1</v>
      </c>
      <c r="J300" s="56"/>
      <c r="K300" s="296"/>
      <c r="L300" s="294"/>
      <c r="M300" s="314"/>
    </row>
    <row r="301" spans="1:13" ht="15.75" customHeight="1">
      <c r="A301" s="287">
        <f>B297+1</f>
        <v>11</v>
      </c>
      <c r="B301" s="289">
        <f>B297+L301</f>
        <v>15</v>
      </c>
      <c r="C301" s="29" t="s">
        <v>285</v>
      </c>
      <c r="D301" s="27">
        <v>1</v>
      </c>
      <c r="E301" s="27"/>
      <c r="F301" s="27">
        <v>1</v>
      </c>
      <c r="G301" s="27"/>
      <c r="H301" s="27"/>
      <c r="I301" s="27"/>
      <c r="J301" s="55">
        <v>1</v>
      </c>
      <c r="K301" s="295">
        <f>SUM(D301:J305)</f>
        <v>48</v>
      </c>
      <c r="L301" s="293">
        <v>5</v>
      </c>
      <c r="M301" s="313">
        <f>K301*L301</f>
        <v>240</v>
      </c>
    </row>
    <row r="302" spans="1:13" ht="15.75" customHeight="1">
      <c r="A302" s="288"/>
      <c r="B302" s="290"/>
      <c r="C302" s="26" t="s">
        <v>284</v>
      </c>
      <c r="D302" s="28">
        <v>1</v>
      </c>
      <c r="E302" s="28">
        <v>2</v>
      </c>
      <c r="F302" s="28">
        <v>2</v>
      </c>
      <c r="G302" s="28">
        <v>2</v>
      </c>
      <c r="H302" s="28">
        <v>1</v>
      </c>
      <c r="I302" s="28">
        <v>2</v>
      </c>
      <c r="J302" s="56">
        <v>1</v>
      </c>
      <c r="K302" s="296"/>
      <c r="L302" s="294"/>
      <c r="M302" s="314"/>
    </row>
    <row r="303" spans="1:13" ht="15.75" customHeight="1">
      <c r="A303" s="288"/>
      <c r="B303" s="290"/>
      <c r="C303" s="26" t="s">
        <v>146</v>
      </c>
      <c r="D303" s="28"/>
      <c r="E303" s="28">
        <v>1</v>
      </c>
      <c r="F303" s="28">
        <v>2</v>
      </c>
      <c r="G303" s="28">
        <v>2</v>
      </c>
      <c r="H303" s="28">
        <v>2</v>
      </c>
      <c r="I303" s="28">
        <v>1</v>
      </c>
      <c r="J303" s="56">
        <v>1</v>
      </c>
      <c r="K303" s="296"/>
      <c r="L303" s="294"/>
      <c r="M303" s="314"/>
    </row>
    <row r="304" spans="1:13" ht="15.75" customHeight="1">
      <c r="A304" s="288"/>
      <c r="B304" s="290"/>
      <c r="C304" s="26" t="s">
        <v>253</v>
      </c>
      <c r="D304" s="28"/>
      <c r="E304" s="28"/>
      <c r="F304" s="28">
        <v>2</v>
      </c>
      <c r="G304" s="28">
        <v>3</v>
      </c>
      <c r="H304" s="28">
        <v>2</v>
      </c>
      <c r="I304" s="28">
        <v>2</v>
      </c>
      <c r="J304" s="56"/>
      <c r="K304" s="296"/>
      <c r="L304" s="294"/>
      <c r="M304" s="314"/>
    </row>
    <row r="305" spans="1:13" ht="15.75" customHeight="1" thickBot="1">
      <c r="A305" s="288"/>
      <c r="B305" s="290"/>
      <c r="C305" s="26" t="s">
        <v>278</v>
      </c>
      <c r="D305" s="28"/>
      <c r="E305" s="28">
        <v>2</v>
      </c>
      <c r="F305" s="28">
        <v>4</v>
      </c>
      <c r="G305" s="28">
        <v>5</v>
      </c>
      <c r="H305" s="28">
        <v>3</v>
      </c>
      <c r="I305" s="28">
        <v>2</v>
      </c>
      <c r="J305" s="56"/>
      <c r="K305" s="296"/>
      <c r="L305" s="294"/>
      <c r="M305" s="314"/>
    </row>
    <row r="306" spans="1:13" ht="15.75" customHeight="1">
      <c r="A306" s="287">
        <f>B301+1</f>
        <v>16</v>
      </c>
      <c r="B306" s="289">
        <f>B301+L306</f>
        <v>18</v>
      </c>
      <c r="C306" s="29" t="s">
        <v>286</v>
      </c>
      <c r="D306" s="27"/>
      <c r="E306" s="27"/>
      <c r="F306" s="27"/>
      <c r="G306" s="27"/>
      <c r="H306" s="27">
        <v>1</v>
      </c>
      <c r="I306" s="27">
        <v>2</v>
      </c>
      <c r="J306" s="55">
        <v>1</v>
      </c>
      <c r="K306" s="295">
        <f>SUM(D306:J312)</f>
        <v>48</v>
      </c>
      <c r="L306" s="293">
        <v>3</v>
      </c>
      <c r="M306" s="313">
        <f>K306*L306</f>
        <v>144</v>
      </c>
    </row>
    <row r="307" spans="1:13" ht="15.75" customHeight="1">
      <c r="A307" s="288"/>
      <c r="B307" s="290"/>
      <c r="C307" s="26" t="s">
        <v>287</v>
      </c>
      <c r="D307" s="28"/>
      <c r="E307" s="28"/>
      <c r="F307" s="28">
        <v>1</v>
      </c>
      <c r="G307" s="28">
        <v>2</v>
      </c>
      <c r="H307" s="28">
        <v>3</v>
      </c>
      <c r="I307" s="28">
        <v>1</v>
      </c>
      <c r="J307" s="56"/>
      <c r="K307" s="296"/>
      <c r="L307" s="294"/>
      <c r="M307" s="314"/>
    </row>
    <row r="308" spans="1:13" ht="15.75" customHeight="1">
      <c r="A308" s="288"/>
      <c r="B308" s="290"/>
      <c r="C308" s="26" t="s">
        <v>288</v>
      </c>
      <c r="D308" s="28"/>
      <c r="E308" s="28"/>
      <c r="F308" s="28">
        <v>1</v>
      </c>
      <c r="G308" s="28">
        <v>1</v>
      </c>
      <c r="H308" s="28">
        <v>2</v>
      </c>
      <c r="I308" s="28">
        <v>2</v>
      </c>
      <c r="J308" s="56">
        <v>1</v>
      </c>
      <c r="K308" s="296"/>
      <c r="L308" s="294"/>
      <c r="M308" s="314"/>
    </row>
    <row r="309" spans="1:13" ht="15.75" customHeight="1">
      <c r="A309" s="288"/>
      <c r="B309" s="290"/>
      <c r="C309" s="26" t="s">
        <v>289</v>
      </c>
      <c r="D309" s="28"/>
      <c r="E309" s="28"/>
      <c r="F309" s="28">
        <v>2</v>
      </c>
      <c r="G309" s="28">
        <v>4</v>
      </c>
      <c r="H309" s="28">
        <v>3</v>
      </c>
      <c r="I309" s="28"/>
      <c r="J309" s="56">
        <v>2</v>
      </c>
      <c r="K309" s="296"/>
      <c r="L309" s="294"/>
      <c r="M309" s="314"/>
    </row>
    <row r="310" spans="1:13" ht="15.75" customHeight="1">
      <c r="A310" s="288"/>
      <c r="B310" s="290"/>
      <c r="C310" s="26" t="s">
        <v>213</v>
      </c>
      <c r="D310" s="28"/>
      <c r="E310" s="28"/>
      <c r="F310" s="28"/>
      <c r="G310" s="28">
        <v>5</v>
      </c>
      <c r="H310" s="28">
        <v>4</v>
      </c>
      <c r="I310" s="28"/>
      <c r="J310" s="56"/>
      <c r="K310" s="296"/>
      <c r="L310" s="294"/>
      <c r="M310" s="314"/>
    </row>
    <row r="311" spans="1:13" ht="15.75" customHeight="1">
      <c r="A311" s="288"/>
      <c r="B311" s="290"/>
      <c r="C311" s="26" t="s">
        <v>290</v>
      </c>
      <c r="D311" s="28"/>
      <c r="E311" s="28">
        <v>1</v>
      </c>
      <c r="F311" s="28">
        <v>1</v>
      </c>
      <c r="G311" s="28">
        <v>1</v>
      </c>
      <c r="H311" s="28"/>
      <c r="I311" s="28">
        <v>2</v>
      </c>
      <c r="J311" s="56"/>
      <c r="K311" s="296"/>
      <c r="L311" s="294"/>
      <c r="M311" s="314"/>
    </row>
    <row r="312" spans="1:13" ht="15.75" customHeight="1" thickBot="1">
      <c r="A312" s="288"/>
      <c r="B312" s="290"/>
      <c r="C312" s="26" t="s">
        <v>275</v>
      </c>
      <c r="D312" s="28"/>
      <c r="E312" s="28"/>
      <c r="F312" s="28"/>
      <c r="G312" s="28">
        <v>1</v>
      </c>
      <c r="H312" s="28">
        <v>1</v>
      </c>
      <c r="I312" s="28">
        <v>1</v>
      </c>
      <c r="J312" s="56">
        <v>2</v>
      </c>
      <c r="K312" s="296"/>
      <c r="L312" s="294"/>
      <c r="M312" s="314"/>
    </row>
    <row r="313" spans="1:13" ht="15.75" customHeight="1" thickBot="1">
      <c r="A313" s="57">
        <f>B306+1</f>
        <v>19</v>
      </c>
      <c r="B313" s="58">
        <f>B306+L313</f>
        <v>22</v>
      </c>
      <c r="C313" s="29" t="s">
        <v>71</v>
      </c>
      <c r="D313" s="27">
        <v>2</v>
      </c>
      <c r="E313" s="27">
        <v>9</v>
      </c>
      <c r="F313" s="27">
        <v>5</v>
      </c>
      <c r="G313" s="27">
        <v>8</v>
      </c>
      <c r="H313" s="27">
        <v>8</v>
      </c>
      <c r="I313" s="27">
        <v>10</v>
      </c>
      <c r="J313" s="55">
        <v>6</v>
      </c>
      <c r="K313" s="59">
        <f>SUM(D313:J313)</f>
        <v>48</v>
      </c>
      <c r="L313" s="60">
        <v>4</v>
      </c>
      <c r="M313" s="61">
        <f>K313*L313</f>
        <v>192</v>
      </c>
    </row>
    <row r="314" spans="1:13" ht="15.75" customHeight="1" thickBot="1">
      <c r="A314" s="297" t="s">
        <v>10</v>
      </c>
      <c r="B314" s="298"/>
      <c r="C314" s="298"/>
      <c r="D314" s="298"/>
      <c r="E314" s="298"/>
      <c r="F314" s="298"/>
      <c r="G314" s="298"/>
      <c r="H314" s="298"/>
      <c r="I314" s="298"/>
      <c r="J314" s="298"/>
      <c r="K314" s="299"/>
      <c r="L314" s="30">
        <f>SUM(L297:L313)</f>
        <v>22</v>
      </c>
      <c r="M314" s="30">
        <f>SUM(M297:M313)</f>
        <v>1056</v>
      </c>
    </row>
    <row r="315" spans="1:13" ht="15.75" customHeight="1"/>
    <row r="316" spans="1:13" ht="15.75" customHeight="1"/>
    <row r="317" spans="1:13" ht="15.75" customHeight="1" thickBot="1"/>
    <row r="318" spans="1:13" ht="15.75" customHeight="1" thickBot="1">
      <c r="A318" s="301" t="s">
        <v>11</v>
      </c>
      <c r="B318" s="302"/>
      <c r="C318" s="302"/>
      <c r="D318" s="302"/>
      <c r="E318" s="302"/>
      <c r="F318" s="302"/>
      <c r="G318" s="302"/>
      <c r="H318" s="302"/>
      <c r="I318" s="302"/>
      <c r="J318" s="302"/>
      <c r="K318" s="302"/>
      <c r="L318" s="318"/>
    </row>
    <row r="319" spans="1:13" ht="15.75" customHeight="1">
      <c r="A319" s="3" t="s">
        <v>12</v>
      </c>
      <c r="B319" s="4"/>
      <c r="C319" s="5"/>
      <c r="D319" s="4"/>
      <c r="E319" s="4"/>
      <c r="F319" s="4"/>
      <c r="G319" s="4"/>
      <c r="H319" s="4"/>
      <c r="I319" s="4"/>
      <c r="J319" s="4"/>
      <c r="K319" s="6"/>
      <c r="L319" s="7"/>
    </row>
    <row r="320" spans="1:13" ht="15.75" customHeight="1">
      <c r="A320" s="3" t="s">
        <v>13</v>
      </c>
      <c r="B320" s="4"/>
      <c r="C320" s="70" t="s">
        <v>294</v>
      </c>
      <c r="D320" s="9"/>
      <c r="E320" s="4"/>
      <c r="F320" s="338"/>
      <c r="G320" s="338"/>
      <c r="H320" s="338"/>
      <c r="I320" s="338"/>
      <c r="J320" s="10"/>
      <c r="K320" s="11"/>
      <c r="L320" s="12"/>
    </row>
    <row r="321" spans="1:12" ht="15.75" customHeight="1">
      <c r="A321" s="13" t="s">
        <v>14</v>
      </c>
      <c r="B321" s="4"/>
      <c r="C321" s="14"/>
      <c r="D321" s="9"/>
      <c r="E321" s="4"/>
      <c r="F321" s="15"/>
      <c r="G321" s="15"/>
      <c r="H321" s="15"/>
      <c r="I321" s="15"/>
      <c r="J321" s="4" t="s">
        <v>15</v>
      </c>
      <c r="K321" s="11"/>
      <c r="L321" s="12"/>
    </row>
    <row r="322" spans="1:12" ht="15.75" customHeight="1">
      <c r="A322" s="3" t="s">
        <v>16</v>
      </c>
      <c r="B322" s="4"/>
      <c r="C322" s="16"/>
      <c r="D322" s="4"/>
      <c r="E322" s="4"/>
      <c r="F322" s="10"/>
      <c r="G322" s="10"/>
      <c r="H322" s="10"/>
      <c r="I322" s="10"/>
      <c r="J322" s="4" t="s">
        <v>17</v>
      </c>
      <c r="K322" s="4"/>
      <c r="L322" s="12">
        <f>L339</f>
        <v>336</v>
      </c>
    </row>
    <row r="323" spans="1:12" ht="15.75" customHeight="1">
      <c r="A323" s="3" t="s">
        <v>18</v>
      </c>
      <c r="B323" s="4"/>
      <c r="C323" s="8"/>
      <c r="D323" s="4"/>
      <c r="E323" s="4"/>
      <c r="F323" s="4"/>
      <c r="G323" s="4"/>
      <c r="H323" s="4"/>
      <c r="I323" s="4"/>
      <c r="J323" s="4" t="s">
        <v>19</v>
      </c>
      <c r="K323" s="4"/>
      <c r="L323" s="17" t="s">
        <v>63</v>
      </c>
    </row>
    <row r="324" spans="1:12" ht="15.75" customHeight="1">
      <c r="A324" s="3" t="s">
        <v>20</v>
      </c>
      <c r="B324" s="4"/>
      <c r="C324" s="35"/>
      <c r="D324" s="4"/>
      <c r="E324" s="4"/>
      <c r="F324" s="4"/>
      <c r="G324" s="4"/>
      <c r="H324" s="4"/>
      <c r="I324" s="4"/>
      <c r="J324" s="4" t="s">
        <v>21</v>
      </c>
      <c r="K324" s="4"/>
      <c r="L324" s="18"/>
    </row>
    <row r="325" spans="1:12" ht="15.75" customHeight="1">
      <c r="A325" s="3" t="s">
        <v>22</v>
      </c>
      <c r="B325" s="4"/>
      <c r="C325" s="8" t="s">
        <v>293</v>
      </c>
      <c r="D325" s="4"/>
      <c r="E325" s="4"/>
      <c r="F325" s="4"/>
      <c r="G325" s="4"/>
      <c r="H325" s="4"/>
      <c r="I325" s="4"/>
      <c r="J325" s="4"/>
      <c r="K325" s="4"/>
      <c r="L325" s="19"/>
    </row>
    <row r="326" spans="1:12" ht="15.75" customHeight="1" thickBot="1">
      <c r="A326" s="20" t="s">
        <v>38</v>
      </c>
      <c r="B326" s="21"/>
      <c r="C326" s="22"/>
      <c r="D326" s="21"/>
      <c r="E326" s="21"/>
      <c r="F326" s="21"/>
      <c r="G326" s="21"/>
      <c r="H326" s="21"/>
      <c r="I326" s="21"/>
      <c r="J326" s="21"/>
      <c r="K326" s="21"/>
      <c r="L326" s="23"/>
    </row>
    <row r="327" spans="1:12" ht="15.75" customHeight="1" thickBot="1">
      <c r="A327" s="339"/>
      <c r="B327" s="340"/>
      <c r="C327" s="340"/>
      <c r="D327" s="340"/>
      <c r="E327" s="340"/>
      <c r="F327" s="340"/>
      <c r="G327" s="340"/>
      <c r="H327" s="340"/>
      <c r="I327" s="340"/>
      <c r="J327" s="340"/>
      <c r="K327" s="340"/>
      <c r="L327" s="341"/>
    </row>
    <row r="328" spans="1:12" ht="15.75" customHeight="1" thickBot="1">
      <c r="A328" s="320" t="s">
        <v>23</v>
      </c>
      <c r="B328" s="321"/>
      <c r="C328" s="322" t="s">
        <v>24</v>
      </c>
      <c r="D328" s="342" t="s">
        <v>25</v>
      </c>
      <c r="E328" s="343"/>
      <c r="F328" s="343"/>
      <c r="G328" s="343"/>
      <c r="H328" s="343"/>
      <c r="I328" s="343"/>
      <c r="J328" s="315"/>
      <c r="K328" s="316" t="s">
        <v>0</v>
      </c>
      <c r="L328" s="324" t="s">
        <v>26</v>
      </c>
    </row>
    <row r="329" spans="1:12" ht="15.75" customHeight="1" thickBot="1">
      <c r="A329" s="320"/>
      <c r="B329" s="321"/>
      <c r="C329" s="323"/>
      <c r="D329" s="24" t="s">
        <v>27</v>
      </c>
      <c r="E329" s="24" t="s">
        <v>28</v>
      </c>
      <c r="F329" s="24" t="s">
        <v>29</v>
      </c>
      <c r="G329" s="24" t="s">
        <v>30</v>
      </c>
      <c r="H329" s="24" t="s">
        <v>31</v>
      </c>
      <c r="I329" s="24" t="s">
        <v>32</v>
      </c>
      <c r="J329" s="25" t="s">
        <v>35</v>
      </c>
      <c r="K329" s="317"/>
      <c r="L329" s="325"/>
    </row>
    <row r="330" spans="1:12" ht="15.75" customHeight="1">
      <c r="A330" s="287">
        <v>1</v>
      </c>
      <c r="B330" s="289">
        <f>K330</f>
        <v>10</v>
      </c>
      <c r="C330" s="29" t="s">
        <v>191</v>
      </c>
      <c r="D330" s="27"/>
      <c r="E330" s="27">
        <v>1</v>
      </c>
      <c r="F330" s="27">
        <v>4</v>
      </c>
      <c r="G330" s="27">
        <v>5</v>
      </c>
      <c r="H330" s="27">
        <v>2</v>
      </c>
      <c r="I330" s="27">
        <v>1</v>
      </c>
      <c r="J330" s="291">
        <f>SUM(D330:I332)</f>
        <v>24</v>
      </c>
      <c r="K330" s="293">
        <v>10</v>
      </c>
      <c r="L330" s="313">
        <f>J330*K330</f>
        <v>240</v>
      </c>
    </row>
    <row r="331" spans="1:12" ht="15.75" customHeight="1">
      <c r="A331" s="288"/>
      <c r="B331" s="290"/>
      <c r="C331" s="26" t="s">
        <v>171</v>
      </c>
      <c r="D331" s="28"/>
      <c r="E331" s="28">
        <v>1</v>
      </c>
      <c r="F331" s="28">
        <v>2</v>
      </c>
      <c r="G331" s="28">
        <v>2</v>
      </c>
      <c r="H331" s="28">
        <v>1</v>
      </c>
      <c r="I331" s="28">
        <v>1</v>
      </c>
      <c r="J331" s="292"/>
      <c r="K331" s="294"/>
      <c r="L331" s="314"/>
    </row>
    <row r="332" spans="1:12" ht="15.75" customHeight="1" thickBot="1">
      <c r="A332" s="288"/>
      <c r="B332" s="290"/>
      <c r="C332" s="26" t="s">
        <v>295</v>
      </c>
      <c r="D332" s="28"/>
      <c r="E332" s="28"/>
      <c r="F332" s="28">
        <v>1</v>
      </c>
      <c r="G332" s="28">
        <v>1</v>
      </c>
      <c r="H332" s="28">
        <v>2</v>
      </c>
      <c r="I332" s="28"/>
      <c r="J332" s="292"/>
      <c r="K332" s="294"/>
      <c r="L332" s="314"/>
    </row>
    <row r="333" spans="1:12" ht="15.75" customHeight="1">
      <c r="A333" s="287">
        <f>B330+1</f>
        <v>11</v>
      </c>
      <c r="B333" s="289">
        <f>B330+K333</f>
        <v>13</v>
      </c>
      <c r="C333" s="29" t="s">
        <v>191</v>
      </c>
      <c r="D333" s="27">
        <v>2</v>
      </c>
      <c r="E333" s="27">
        <v>1</v>
      </c>
      <c r="F333" s="27">
        <v>5</v>
      </c>
      <c r="G333" s="27">
        <v>3</v>
      </c>
      <c r="H333" s="27">
        <v>1</v>
      </c>
      <c r="I333" s="27"/>
      <c r="J333" s="291">
        <f>SUM(D333:I335)</f>
        <v>24</v>
      </c>
      <c r="K333" s="293">
        <v>3</v>
      </c>
      <c r="L333" s="313">
        <f>J333*K333</f>
        <v>72</v>
      </c>
    </row>
    <row r="334" spans="1:12" ht="15.75" customHeight="1">
      <c r="A334" s="288"/>
      <c r="B334" s="290"/>
      <c r="C334" s="26" t="s">
        <v>171</v>
      </c>
      <c r="D334" s="28"/>
      <c r="E334" s="28"/>
      <c r="F334" s="28">
        <v>4</v>
      </c>
      <c r="G334" s="28">
        <v>3</v>
      </c>
      <c r="H334" s="28">
        <v>2</v>
      </c>
      <c r="I334" s="28"/>
      <c r="J334" s="292"/>
      <c r="K334" s="294"/>
      <c r="L334" s="314"/>
    </row>
    <row r="335" spans="1:12" ht="15.75" customHeight="1" thickBot="1">
      <c r="A335" s="288"/>
      <c r="B335" s="290"/>
      <c r="C335" s="26" t="s">
        <v>295</v>
      </c>
      <c r="D335" s="28"/>
      <c r="E335" s="28"/>
      <c r="F335" s="28"/>
      <c r="G335" s="28">
        <v>1</v>
      </c>
      <c r="H335" s="28"/>
      <c r="I335" s="28">
        <v>2</v>
      </c>
      <c r="J335" s="292"/>
      <c r="K335" s="294"/>
      <c r="L335" s="314"/>
    </row>
    <row r="336" spans="1:12" ht="15.75" customHeight="1">
      <c r="A336" s="287">
        <f>B333+1</f>
        <v>14</v>
      </c>
      <c r="B336" s="289">
        <f>B333+K336</f>
        <v>14</v>
      </c>
      <c r="C336" s="29" t="s">
        <v>191</v>
      </c>
      <c r="D336" s="27"/>
      <c r="E336" s="27">
        <v>1</v>
      </c>
      <c r="F336" s="27">
        <v>5</v>
      </c>
      <c r="G336" s="27">
        <v>2</v>
      </c>
      <c r="H336" s="27">
        <v>2</v>
      </c>
      <c r="I336" s="27"/>
      <c r="J336" s="291">
        <f>SUM(D336:I338)</f>
        <v>24</v>
      </c>
      <c r="K336" s="293">
        <v>1</v>
      </c>
      <c r="L336" s="313">
        <f>J336*K336</f>
        <v>24</v>
      </c>
    </row>
    <row r="337" spans="1:12" ht="15.75" customHeight="1">
      <c r="A337" s="288"/>
      <c r="B337" s="290"/>
      <c r="C337" s="26" t="s">
        <v>171</v>
      </c>
      <c r="D337" s="28">
        <v>1</v>
      </c>
      <c r="E337" s="28">
        <v>1</v>
      </c>
      <c r="F337" s="28"/>
      <c r="G337" s="28">
        <v>1</v>
      </c>
      <c r="H337" s="28">
        <v>2</v>
      </c>
      <c r="I337" s="28">
        <v>1</v>
      </c>
      <c r="J337" s="292"/>
      <c r="K337" s="294"/>
      <c r="L337" s="314"/>
    </row>
    <row r="338" spans="1:12" ht="15.75" customHeight="1" thickBot="1">
      <c r="A338" s="288"/>
      <c r="B338" s="290"/>
      <c r="C338" s="26" t="s">
        <v>296</v>
      </c>
      <c r="D338" s="28"/>
      <c r="E338" s="28">
        <v>1</v>
      </c>
      <c r="F338" s="28">
        <v>6</v>
      </c>
      <c r="G338" s="28">
        <v>1</v>
      </c>
      <c r="H338" s="28"/>
      <c r="I338" s="28"/>
      <c r="J338" s="292"/>
      <c r="K338" s="294"/>
      <c r="L338" s="314"/>
    </row>
    <row r="339" spans="1:12" ht="15.75" customHeight="1" thickBot="1">
      <c r="A339" s="335" t="s">
        <v>10</v>
      </c>
      <c r="B339" s="336"/>
      <c r="C339" s="336"/>
      <c r="D339" s="336"/>
      <c r="E339" s="336"/>
      <c r="F339" s="336"/>
      <c r="G339" s="336"/>
      <c r="H339" s="336"/>
      <c r="I339" s="336"/>
      <c r="J339" s="337"/>
      <c r="K339" s="30">
        <f>SUM(K330:K338)</f>
        <v>14</v>
      </c>
      <c r="L339" s="30">
        <f>SUM(L330:L338)</f>
        <v>336</v>
      </c>
    </row>
    <row r="340" spans="1:12" ht="15.75" customHeight="1"/>
    <row r="341" spans="1:12" ht="15.75" customHeight="1"/>
    <row r="342" spans="1:12" ht="15.75" customHeight="1" thickBot="1"/>
    <row r="343" spans="1:12" ht="15.75" customHeight="1" thickBot="1">
      <c r="A343" s="301" t="s">
        <v>11</v>
      </c>
      <c r="B343" s="302"/>
      <c r="C343" s="302"/>
      <c r="D343" s="302"/>
      <c r="E343" s="302"/>
      <c r="F343" s="302"/>
      <c r="G343" s="302"/>
      <c r="H343" s="302"/>
      <c r="I343" s="302"/>
      <c r="J343" s="302"/>
      <c r="K343" s="303"/>
    </row>
    <row r="344" spans="1:12" ht="15.75" customHeight="1">
      <c r="A344" s="3" t="s">
        <v>12</v>
      </c>
      <c r="B344" s="4"/>
      <c r="C344" s="5"/>
      <c r="D344" s="4"/>
      <c r="E344" s="4"/>
      <c r="F344" s="4"/>
      <c r="G344" s="4"/>
      <c r="H344" s="4"/>
      <c r="I344" s="4"/>
      <c r="J344" s="6"/>
      <c r="K344" s="7"/>
    </row>
    <row r="345" spans="1:12" ht="15.75" customHeight="1">
      <c r="A345" s="3" t="s">
        <v>13</v>
      </c>
      <c r="B345" s="4"/>
      <c r="C345" s="70" t="s">
        <v>309</v>
      </c>
      <c r="D345" s="4"/>
      <c r="E345" s="338"/>
      <c r="F345" s="338"/>
      <c r="G345" s="338"/>
      <c r="H345" s="338"/>
      <c r="I345" s="10"/>
      <c r="J345" s="11"/>
      <c r="K345" s="12"/>
    </row>
    <row r="346" spans="1:12" ht="15.75" customHeight="1">
      <c r="A346" s="13" t="s">
        <v>14</v>
      </c>
      <c r="B346" s="4"/>
      <c r="C346" s="14"/>
      <c r="D346" s="4"/>
      <c r="E346" s="15"/>
      <c r="F346" s="15"/>
      <c r="G346" s="15"/>
      <c r="H346" s="15"/>
      <c r="I346" s="4" t="s">
        <v>15</v>
      </c>
      <c r="J346" s="11"/>
      <c r="K346" s="12"/>
    </row>
    <row r="347" spans="1:12" ht="15.75" customHeight="1">
      <c r="A347" s="3" t="s">
        <v>16</v>
      </c>
      <c r="B347" s="4"/>
      <c r="C347" s="16"/>
      <c r="D347" s="4"/>
      <c r="E347" s="10"/>
      <c r="F347" s="10"/>
      <c r="G347" s="10"/>
      <c r="H347" s="10"/>
      <c r="I347" s="4" t="s">
        <v>17</v>
      </c>
      <c r="J347" s="4"/>
      <c r="K347" s="12">
        <f>K356</f>
        <v>48</v>
      </c>
    </row>
    <row r="348" spans="1:12" ht="15.75" customHeight="1">
      <c r="A348" s="3" t="s">
        <v>18</v>
      </c>
      <c r="B348" s="4"/>
      <c r="C348" s="8"/>
      <c r="D348" s="4"/>
      <c r="E348" s="4"/>
      <c r="F348" s="4"/>
      <c r="G348" s="4"/>
      <c r="H348" s="4"/>
      <c r="I348" s="4" t="s">
        <v>19</v>
      </c>
      <c r="J348" s="4"/>
      <c r="K348" s="17" t="s">
        <v>101</v>
      </c>
    </row>
    <row r="349" spans="1:12" ht="15.75" customHeight="1">
      <c r="A349" s="3" t="s">
        <v>20</v>
      </c>
      <c r="B349" s="4"/>
      <c r="C349" s="35"/>
      <c r="D349" s="4"/>
      <c r="E349" s="4"/>
      <c r="F349" s="4"/>
      <c r="G349" s="4"/>
      <c r="H349" s="4"/>
      <c r="I349" s="4" t="s">
        <v>21</v>
      </c>
      <c r="J349" s="4"/>
      <c r="K349" s="18"/>
    </row>
    <row r="350" spans="1:12" ht="15.75" customHeight="1">
      <c r="A350" s="3" t="s">
        <v>22</v>
      </c>
      <c r="B350" s="4"/>
      <c r="C350" s="8" t="s">
        <v>193</v>
      </c>
      <c r="D350" s="4"/>
      <c r="E350" s="4"/>
      <c r="F350" s="4"/>
      <c r="G350" s="4"/>
      <c r="H350" s="4"/>
      <c r="I350" s="4"/>
      <c r="J350" s="4"/>
      <c r="K350" s="19"/>
    </row>
    <row r="351" spans="1:12" ht="15.75" customHeight="1" thickBot="1">
      <c r="A351" s="20" t="s">
        <v>38</v>
      </c>
      <c r="B351" s="21"/>
      <c r="C351" s="22"/>
      <c r="D351" s="21"/>
      <c r="E351" s="21"/>
      <c r="F351" s="21"/>
      <c r="G351" s="21"/>
      <c r="H351" s="21"/>
      <c r="I351" s="21"/>
      <c r="J351" s="21"/>
      <c r="K351" s="23"/>
    </row>
    <row r="352" spans="1:12" ht="15.75" customHeight="1" thickBot="1">
      <c r="A352" s="339"/>
      <c r="B352" s="340"/>
      <c r="C352" s="340"/>
      <c r="D352" s="340"/>
      <c r="E352" s="340"/>
      <c r="F352" s="340"/>
      <c r="G352" s="340"/>
      <c r="H352" s="340"/>
      <c r="I352" s="340"/>
      <c r="J352" s="340"/>
      <c r="K352" s="341"/>
    </row>
    <row r="353" spans="1:12" ht="15.75" customHeight="1" thickBot="1">
      <c r="A353" s="320" t="s">
        <v>23</v>
      </c>
      <c r="B353" s="321"/>
      <c r="C353" s="322" t="s">
        <v>24</v>
      </c>
      <c r="D353" s="343"/>
      <c r="E353" s="343"/>
      <c r="F353" s="343"/>
      <c r="G353" s="343"/>
      <c r="H353" s="343"/>
      <c r="I353" s="281"/>
      <c r="J353" s="316" t="s">
        <v>0</v>
      </c>
      <c r="K353" s="324" t="s">
        <v>26</v>
      </c>
    </row>
    <row r="354" spans="1:12" ht="15.75" customHeight="1" thickBot="1">
      <c r="A354" s="320"/>
      <c r="B354" s="321"/>
      <c r="C354" s="323"/>
      <c r="D354" s="24" t="s">
        <v>28</v>
      </c>
      <c r="E354" s="24" t="s">
        <v>29</v>
      </c>
      <c r="F354" s="24" t="s">
        <v>30</v>
      </c>
      <c r="G354" s="24" t="s">
        <v>31</v>
      </c>
      <c r="H354" s="24" t="s">
        <v>32</v>
      </c>
      <c r="I354" s="92" t="s">
        <v>35</v>
      </c>
      <c r="J354" s="317"/>
      <c r="K354" s="325"/>
    </row>
    <row r="355" spans="1:12" ht="17.25" customHeight="1" thickBot="1">
      <c r="A355" s="57">
        <v>1</v>
      </c>
      <c r="B355" s="58">
        <f>J355</f>
        <v>2</v>
      </c>
      <c r="C355" s="29" t="s">
        <v>71</v>
      </c>
      <c r="D355" s="27">
        <v>1</v>
      </c>
      <c r="E355" s="27">
        <v>11</v>
      </c>
      <c r="F355" s="27">
        <v>6</v>
      </c>
      <c r="G355" s="27">
        <v>5</v>
      </c>
      <c r="H355" s="27">
        <v>1</v>
      </c>
      <c r="I355" s="62">
        <f>SUM(D355:H355)</f>
        <v>24</v>
      </c>
      <c r="J355" s="60">
        <v>2</v>
      </c>
      <c r="K355" s="61">
        <f>I355*J355</f>
        <v>48</v>
      </c>
    </row>
    <row r="356" spans="1:12" ht="19.5" customHeight="1" thickBot="1">
      <c r="A356" s="335" t="s">
        <v>10</v>
      </c>
      <c r="B356" s="336"/>
      <c r="C356" s="336"/>
      <c r="D356" s="336"/>
      <c r="E356" s="336"/>
      <c r="F356" s="336"/>
      <c r="G356" s="336"/>
      <c r="H356" s="336"/>
      <c r="I356" s="337"/>
      <c r="J356" s="30">
        <f>SUM(J355:J355)</f>
        <v>2</v>
      </c>
      <c r="K356" s="30">
        <f>SUM(K355:K355)</f>
        <v>48</v>
      </c>
    </row>
    <row r="357" spans="1:12" ht="15.75" customHeight="1"/>
    <row r="358" spans="1:12" ht="15.75" customHeight="1"/>
    <row r="359" spans="1:12" ht="15.75" customHeight="1"/>
    <row r="360" spans="1:12" ht="14.25" customHeight="1" thickBot="1"/>
    <row r="361" spans="1:12" ht="22.5" customHeight="1" thickBot="1">
      <c r="A361" s="284" t="s">
        <v>10</v>
      </c>
      <c r="B361" s="285"/>
      <c r="C361" s="285"/>
      <c r="D361" s="285"/>
      <c r="E361" s="285"/>
      <c r="F361" s="285"/>
      <c r="G361" s="285"/>
      <c r="H361" s="285"/>
      <c r="I361" s="285"/>
      <c r="J361" s="286"/>
      <c r="K361" s="31">
        <f>L37+L60+L79+K122+P152+K171+K209+K252+P281+L314+K339+J356</f>
        <v>313</v>
      </c>
      <c r="L361" s="31">
        <f>M37+M60+M79+L122+Q152+L171+L209+L252+Q281+M314+L339+K356</f>
        <v>8040</v>
      </c>
    </row>
    <row r="362" spans="1:12" ht="15.75" customHeight="1"/>
    <row r="363" spans="1:12" ht="15.75" customHeight="1"/>
  </sheetData>
  <mergeCells count="278">
    <mergeCell ref="A285:M285"/>
    <mergeCell ref="A294:M294"/>
    <mergeCell ref="A295:B296"/>
    <mergeCell ref="C295:C296"/>
    <mergeCell ref="D295:K295"/>
    <mergeCell ref="L295:L296"/>
    <mergeCell ref="M295:M296"/>
    <mergeCell ref="L330:L332"/>
    <mergeCell ref="L333:L335"/>
    <mergeCell ref="L301:L305"/>
    <mergeCell ref="M301:M305"/>
    <mergeCell ref="K301:K305"/>
    <mergeCell ref="L336:L338"/>
    <mergeCell ref="A318:L318"/>
    <mergeCell ref="F320:I320"/>
    <mergeCell ref="A327:L327"/>
    <mergeCell ref="A328:B329"/>
    <mergeCell ref="C328:C329"/>
    <mergeCell ref="D328:J328"/>
    <mergeCell ref="K328:K329"/>
    <mergeCell ref="L328:L329"/>
    <mergeCell ref="E345:H345"/>
    <mergeCell ref="A352:K352"/>
    <mergeCell ref="A353:B354"/>
    <mergeCell ref="C353:C354"/>
    <mergeCell ref="D353:I353"/>
    <mergeCell ref="J353:J354"/>
    <mergeCell ref="K353:K354"/>
    <mergeCell ref="A356:I356"/>
    <mergeCell ref="A330:A332"/>
    <mergeCell ref="B330:B332"/>
    <mergeCell ref="J330:J332"/>
    <mergeCell ref="K330:K332"/>
    <mergeCell ref="A339:J339"/>
    <mergeCell ref="A333:A335"/>
    <mergeCell ref="B333:B335"/>
    <mergeCell ref="J333:J335"/>
    <mergeCell ref="K333:K335"/>
    <mergeCell ref="A336:A338"/>
    <mergeCell ref="B336:B338"/>
    <mergeCell ref="J336:J338"/>
    <mergeCell ref="K336:K338"/>
    <mergeCell ref="A343:K343"/>
    <mergeCell ref="K224:K229"/>
    <mergeCell ref="L224:L229"/>
    <mergeCell ref="J224:J229"/>
    <mergeCell ref="B224:B229"/>
    <mergeCell ref="A224:A229"/>
    <mergeCell ref="A281:O281"/>
    <mergeCell ref="A273:A277"/>
    <mergeCell ref="B273:B277"/>
    <mergeCell ref="O273:O277"/>
    <mergeCell ref="A239:A243"/>
    <mergeCell ref="B239:B243"/>
    <mergeCell ref="J239:J243"/>
    <mergeCell ref="K239:K243"/>
    <mergeCell ref="L239:L243"/>
    <mergeCell ref="A244:A248"/>
    <mergeCell ref="B244:B248"/>
    <mergeCell ref="J244:J248"/>
    <mergeCell ref="K244:K248"/>
    <mergeCell ref="L244:L248"/>
    <mergeCell ref="C249:C251"/>
    <mergeCell ref="A252:J252"/>
    <mergeCell ref="C278:C280"/>
    <mergeCell ref="P273:P277"/>
    <mergeCell ref="Q273:Q277"/>
    <mergeCell ref="A257:Q257"/>
    <mergeCell ref="A266:Q266"/>
    <mergeCell ref="A267:B268"/>
    <mergeCell ref="C267:C268"/>
    <mergeCell ref="D267:O267"/>
    <mergeCell ref="P267:P268"/>
    <mergeCell ref="Q267:Q268"/>
    <mergeCell ref="A269:A272"/>
    <mergeCell ref="B269:B272"/>
    <mergeCell ref="O269:O272"/>
    <mergeCell ref="P269:P272"/>
    <mergeCell ref="Q269:Q272"/>
    <mergeCell ref="F177:I177"/>
    <mergeCell ref="A184:L184"/>
    <mergeCell ref="A185:B186"/>
    <mergeCell ref="C185:C186"/>
    <mergeCell ref="D185:J185"/>
    <mergeCell ref="K185:K186"/>
    <mergeCell ref="L185:L186"/>
    <mergeCell ref="A103:A108"/>
    <mergeCell ref="B103:B108"/>
    <mergeCell ref="J103:J108"/>
    <mergeCell ref="K103:K108"/>
    <mergeCell ref="L103:L108"/>
    <mergeCell ref="A122:J122"/>
    <mergeCell ref="A125:Q125"/>
    <mergeCell ref="A134:Q134"/>
    <mergeCell ref="P135:P136"/>
    <mergeCell ref="Q135:Q136"/>
    <mergeCell ref="P145:P147"/>
    <mergeCell ref="Q145:Q147"/>
    <mergeCell ref="Q148:Q150"/>
    <mergeCell ref="Q140:Q144"/>
    <mergeCell ref="O137:O139"/>
    <mergeCell ref="P137:P139"/>
    <mergeCell ref="Q137:Q139"/>
    <mergeCell ref="A361:J361"/>
    <mergeCell ref="L50:L51"/>
    <mergeCell ref="M50:M51"/>
    <mergeCell ref="A79:K79"/>
    <mergeCell ref="A63:M63"/>
    <mergeCell ref="A72:M72"/>
    <mergeCell ref="A93:B94"/>
    <mergeCell ref="C93:C94"/>
    <mergeCell ref="K93:K94"/>
    <mergeCell ref="B52:B55"/>
    <mergeCell ref="K52:K55"/>
    <mergeCell ref="A50:B51"/>
    <mergeCell ref="A135:B136"/>
    <mergeCell ref="C135:C136"/>
    <mergeCell ref="D135:O135"/>
    <mergeCell ref="A145:A147"/>
    <mergeCell ref="B145:B147"/>
    <mergeCell ref="O145:O147"/>
    <mergeCell ref="K99:K102"/>
    <mergeCell ref="A114:A117"/>
    <mergeCell ref="B114:B117"/>
    <mergeCell ref="J114:J117"/>
    <mergeCell ref="K114:K117"/>
    <mergeCell ref="L114:L117"/>
    <mergeCell ref="M73:M74"/>
    <mergeCell ref="L99:L102"/>
    <mergeCell ref="C75:C78"/>
    <mergeCell ref="M30:M33"/>
    <mergeCell ref="A12:B13"/>
    <mergeCell ref="C12:C13"/>
    <mergeCell ref="D12:K12"/>
    <mergeCell ref="L12:L13"/>
    <mergeCell ref="A14:A15"/>
    <mergeCell ref="B14:B15"/>
    <mergeCell ref="K14:K15"/>
    <mergeCell ref="L14:L15"/>
    <mergeCell ref="A30:A33"/>
    <mergeCell ref="B30:B33"/>
    <mergeCell ref="K30:K33"/>
    <mergeCell ref="L30:L33"/>
    <mergeCell ref="C34:C36"/>
    <mergeCell ref="A37:K37"/>
    <mergeCell ref="C50:C51"/>
    <mergeCell ref="D50:K50"/>
    <mergeCell ref="M52:M55"/>
    <mergeCell ref="A60:K60"/>
    <mergeCell ref="A52:A55"/>
    <mergeCell ref="L52:L55"/>
    <mergeCell ref="A56:A59"/>
    <mergeCell ref="B56:B59"/>
    <mergeCell ref="K56:K59"/>
    <mergeCell ref="L56:L59"/>
    <mergeCell ref="M56:M59"/>
    <mergeCell ref="A2:M2"/>
    <mergeCell ref="A11:M11"/>
    <mergeCell ref="M12:M13"/>
    <mergeCell ref="A24:A29"/>
    <mergeCell ref="B24:B29"/>
    <mergeCell ref="K24:K29"/>
    <mergeCell ref="L24:L29"/>
    <mergeCell ref="M24:M29"/>
    <mergeCell ref="A20:A23"/>
    <mergeCell ref="B20:B23"/>
    <mergeCell ref="K20:K23"/>
    <mergeCell ref="L20:L23"/>
    <mergeCell ref="M14:M15"/>
    <mergeCell ref="L16:L19"/>
    <mergeCell ref="M16:M19"/>
    <mergeCell ref="M20:M23"/>
    <mergeCell ref="A16:A19"/>
    <mergeCell ref="B16:B19"/>
    <mergeCell ref="K16:K19"/>
    <mergeCell ref="A40:M40"/>
    <mergeCell ref="A109:A113"/>
    <mergeCell ref="B109:B113"/>
    <mergeCell ref="J109:J113"/>
    <mergeCell ref="K109:K113"/>
    <mergeCell ref="L109:L113"/>
    <mergeCell ref="C118:C121"/>
    <mergeCell ref="A83:L83"/>
    <mergeCell ref="A92:L92"/>
    <mergeCell ref="D93:J93"/>
    <mergeCell ref="L93:L94"/>
    <mergeCell ref="A95:A98"/>
    <mergeCell ref="B95:B98"/>
    <mergeCell ref="J95:J98"/>
    <mergeCell ref="K95:K98"/>
    <mergeCell ref="L95:L98"/>
    <mergeCell ref="A49:M49"/>
    <mergeCell ref="A99:A102"/>
    <mergeCell ref="B99:B102"/>
    <mergeCell ref="J99:J102"/>
    <mergeCell ref="A73:B74"/>
    <mergeCell ref="C73:C74"/>
    <mergeCell ref="D73:K73"/>
    <mergeCell ref="L73:L74"/>
    <mergeCell ref="A155:L155"/>
    <mergeCell ref="F157:I157"/>
    <mergeCell ref="A152:O152"/>
    <mergeCell ref="A148:A150"/>
    <mergeCell ref="B148:B150"/>
    <mergeCell ref="O148:O150"/>
    <mergeCell ref="P148:P150"/>
    <mergeCell ref="P140:P144"/>
    <mergeCell ref="A137:A139"/>
    <mergeCell ref="B137:B139"/>
    <mergeCell ref="A140:A144"/>
    <mergeCell ref="B140:B144"/>
    <mergeCell ref="O140:O144"/>
    <mergeCell ref="A171:J171"/>
    <mergeCell ref="A164:L164"/>
    <mergeCell ref="A165:B166"/>
    <mergeCell ref="C165:C166"/>
    <mergeCell ref="D165:J165"/>
    <mergeCell ref="K165:K166"/>
    <mergeCell ref="L165:L166"/>
    <mergeCell ref="A167:A170"/>
    <mergeCell ref="B167:B170"/>
    <mergeCell ref="J167:J170"/>
    <mergeCell ref="K167:K170"/>
    <mergeCell ref="L167:L170"/>
    <mergeCell ref="A209:J209"/>
    <mergeCell ref="A212:L212"/>
    <mergeCell ref="F214:I214"/>
    <mergeCell ref="A221:L221"/>
    <mergeCell ref="A222:B223"/>
    <mergeCell ref="C222:C223"/>
    <mergeCell ref="D222:J222"/>
    <mergeCell ref="K222:K223"/>
    <mergeCell ref="L222:L223"/>
    <mergeCell ref="A175:L175"/>
    <mergeCell ref="A314:K314"/>
    <mergeCell ref="A306:A312"/>
    <mergeCell ref="B306:B312"/>
    <mergeCell ref="K306:K312"/>
    <mergeCell ref="L306:L312"/>
    <mergeCell ref="M306:M312"/>
    <mergeCell ref="A230:A233"/>
    <mergeCell ref="B230:B233"/>
    <mergeCell ref="J230:J233"/>
    <mergeCell ref="K230:K233"/>
    <mergeCell ref="L230:L233"/>
    <mergeCell ref="A234:A238"/>
    <mergeCell ref="B234:B238"/>
    <mergeCell ref="J234:J238"/>
    <mergeCell ref="K234:K238"/>
    <mergeCell ref="L234:L238"/>
    <mergeCell ref="A297:A300"/>
    <mergeCell ref="B297:B300"/>
    <mergeCell ref="K297:K300"/>
    <mergeCell ref="L297:L300"/>
    <mergeCell ref="M297:M300"/>
    <mergeCell ref="A301:A305"/>
    <mergeCell ref="B301:B305"/>
    <mergeCell ref="A187:A190"/>
    <mergeCell ref="B187:B190"/>
    <mergeCell ref="J187:J190"/>
    <mergeCell ref="K187:K190"/>
    <mergeCell ref="L187:L190"/>
    <mergeCell ref="A191:A195"/>
    <mergeCell ref="B191:B195"/>
    <mergeCell ref="J191:J195"/>
    <mergeCell ref="K191:K195"/>
    <mergeCell ref="L191:L195"/>
    <mergeCell ref="C205:C208"/>
    <mergeCell ref="A196:A199"/>
    <mergeCell ref="B196:B199"/>
    <mergeCell ref="J196:J199"/>
    <mergeCell ref="K196:K199"/>
    <mergeCell ref="L196:L199"/>
    <mergeCell ref="A200:A204"/>
    <mergeCell ref="B200:B204"/>
    <mergeCell ref="J200:J204"/>
    <mergeCell ref="K200:K204"/>
    <mergeCell ref="L200:L204"/>
  </mergeCells>
  <pageMargins left="0.7" right="0.95" top="0.75" bottom="0.75" header="0.3" footer="0.3"/>
  <pageSetup paperSize="9" scale="6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pageSetUpPr fitToPage="1"/>
  </sheetPr>
  <dimension ref="A2:L129"/>
  <sheetViews>
    <sheetView zoomScaleNormal="100" workbookViewId="0">
      <selection activeCell="C69" sqref="C69"/>
    </sheetView>
  </sheetViews>
  <sheetFormatPr defaultRowHeight="14.4"/>
  <cols>
    <col min="3" max="3" width="28.109375" customWidth="1"/>
    <col min="11" max="11" width="13.88671875" bestFit="1" customWidth="1"/>
    <col min="12" max="12" width="10.88671875" customWidth="1"/>
  </cols>
  <sheetData>
    <row r="2" spans="1:12" ht="15" thickBot="1"/>
    <row r="3" spans="1:12" ht="18" thickBot="1">
      <c r="A3" s="301" t="s">
        <v>11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18"/>
    </row>
    <row r="4" spans="1:12" ht="15.6">
      <c r="A4" s="3" t="s">
        <v>12</v>
      </c>
      <c r="B4" s="4"/>
      <c r="C4" s="5"/>
      <c r="D4" s="4"/>
      <c r="E4" s="4"/>
      <c r="F4" s="4"/>
      <c r="G4" s="4"/>
      <c r="H4" s="4"/>
      <c r="I4" s="4"/>
      <c r="J4" s="4"/>
      <c r="K4" s="6"/>
      <c r="L4" s="7"/>
    </row>
    <row r="5" spans="1:12" ht="15.6">
      <c r="A5" s="3" t="s">
        <v>13</v>
      </c>
      <c r="B5" s="4"/>
      <c r="C5" s="70" t="s">
        <v>100</v>
      </c>
      <c r="D5" s="9"/>
      <c r="E5" s="4"/>
      <c r="F5" s="338"/>
      <c r="G5" s="338"/>
      <c r="H5" s="338"/>
      <c r="I5" s="338"/>
      <c r="J5" s="10"/>
      <c r="K5" s="11"/>
      <c r="L5" s="12"/>
    </row>
    <row r="6" spans="1:12" ht="15.6">
      <c r="A6" s="13" t="s">
        <v>14</v>
      </c>
      <c r="B6" s="4"/>
      <c r="C6" s="14"/>
      <c r="D6" s="9"/>
      <c r="E6" s="4"/>
      <c r="F6" s="15"/>
      <c r="G6" s="15"/>
      <c r="H6" s="15"/>
      <c r="I6" s="15"/>
      <c r="J6" s="4" t="s">
        <v>15</v>
      </c>
      <c r="K6" s="11"/>
      <c r="L6" s="12"/>
    </row>
    <row r="7" spans="1:12">
      <c r="A7" s="3" t="s">
        <v>16</v>
      </c>
      <c r="B7" s="4"/>
      <c r="C7" s="16"/>
      <c r="D7" s="4"/>
      <c r="E7" s="4"/>
      <c r="F7" s="10"/>
      <c r="G7" s="10"/>
      <c r="H7" s="10"/>
      <c r="I7" s="10"/>
      <c r="J7" s="4" t="s">
        <v>17</v>
      </c>
      <c r="K7" s="4"/>
      <c r="L7" s="12">
        <f>L17</f>
        <v>24</v>
      </c>
    </row>
    <row r="8" spans="1:12">
      <c r="A8" s="3" t="s">
        <v>18</v>
      </c>
      <c r="B8" s="4"/>
      <c r="C8" s="8"/>
      <c r="D8" s="4"/>
      <c r="E8" s="4"/>
      <c r="F8" s="4"/>
      <c r="G8" s="4"/>
      <c r="H8" s="4"/>
      <c r="I8" s="4"/>
      <c r="J8" s="4" t="s">
        <v>19</v>
      </c>
      <c r="K8" s="4"/>
      <c r="L8" s="17" t="s">
        <v>101</v>
      </c>
    </row>
    <row r="9" spans="1:12">
      <c r="A9" s="3" t="s">
        <v>20</v>
      </c>
      <c r="B9" s="4"/>
      <c r="C9" s="35"/>
      <c r="D9" s="4"/>
      <c r="E9" s="4"/>
      <c r="F9" s="4"/>
      <c r="G9" s="4"/>
      <c r="H9" s="4"/>
      <c r="I9" s="4"/>
      <c r="J9" s="4" t="s">
        <v>21</v>
      </c>
      <c r="K9" s="4"/>
      <c r="L9" s="18"/>
    </row>
    <row r="10" spans="1:12">
      <c r="A10" s="3" t="s">
        <v>22</v>
      </c>
      <c r="B10" s="4"/>
      <c r="C10" s="8" t="s">
        <v>128</v>
      </c>
      <c r="D10" s="4"/>
      <c r="E10" s="4"/>
      <c r="F10" s="4"/>
      <c r="G10" s="4"/>
      <c r="H10" s="4"/>
      <c r="I10" s="4"/>
      <c r="J10" s="4"/>
      <c r="K10" s="4"/>
      <c r="L10" s="19"/>
    </row>
    <row r="11" spans="1:12" ht="15" thickBot="1">
      <c r="A11" s="20" t="s">
        <v>38</v>
      </c>
      <c r="B11" s="21"/>
      <c r="C11" s="22"/>
      <c r="D11" s="21"/>
      <c r="E11" s="21"/>
      <c r="F11" s="21"/>
      <c r="G11" s="21"/>
      <c r="H11" s="21"/>
      <c r="I11" s="21"/>
      <c r="J11" s="21"/>
      <c r="K11" s="21"/>
      <c r="L11" s="23"/>
    </row>
    <row r="12" spans="1:12" ht="16.2" thickBot="1">
      <c r="A12" s="339"/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1"/>
    </row>
    <row r="13" spans="1:12" ht="15" thickBot="1">
      <c r="A13" s="320" t="s">
        <v>23</v>
      </c>
      <c r="B13" s="321"/>
      <c r="C13" s="322" t="s">
        <v>24</v>
      </c>
      <c r="D13" s="342" t="s">
        <v>25</v>
      </c>
      <c r="E13" s="343"/>
      <c r="F13" s="343"/>
      <c r="G13" s="343"/>
      <c r="H13" s="343"/>
      <c r="I13" s="343"/>
      <c r="J13" s="315"/>
      <c r="K13" s="316" t="s">
        <v>0</v>
      </c>
      <c r="L13" s="324" t="s">
        <v>26</v>
      </c>
    </row>
    <row r="14" spans="1:12" ht="18" thickBot="1">
      <c r="A14" s="320"/>
      <c r="B14" s="321"/>
      <c r="C14" s="323"/>
      <c r="D14" s="24" t="s">
        <v>129</v>
      </c>
      <c r="E14" s="24" t="s">
        <v>41</v>
      </c>
      <c r="F14" s="24" t="s">
        <v>42</v>
      </c>
      <c r="G14" s="24" t="s">
        <v>43</v>
      </c>
      <c r="H14" s="24" t="s">
        <v>45</v>
      </c>
      <c r="I14" s="24" t="s">
        <v>130</v>
      </c>
      <c r="J14" s="25" t="s">
        <v>35</v>
      </c>
      <c r="K14" s="317"/>
      <c r="L14" s="325"/>
    </row>
    <row r="15" spans="1:12" ht="15.6">
      <c r="A15" s="287">
        <v>1</v>
      </c>
      <c r="B15" s="289">
        <f>K15</f>
        <v>1</v>
      </c>
      <c r="C15" s="29" t="s">
        <v>102</v>
      </c>
      <c r="D15" s="27"/>
      <c r="E15" s="27"/>
      <c r="F15" s="27">
        <v>2</v>
      </c>
      <c r="G15" s="27">
        <v>6</v>
      </c>
      <c r="H15" s="27">
        <v>7</v>
      </c>
      <c r="I15" s="27"/>
      <c r="J15" s="291">
        <f>SUM(D15:I16)</f>
        <v>24</v>
      </c>
      <c r="K15" s="293">
        <v>1</v>
      </c>
      <c r="L15" s="313">
        <f>J15*K15</f>
        <v>24</v>
      </c>
    </row>
    <row r="16" spans="1:12" ht="16.2" thickBot="1">
      <c r="A16" s="288"/>
      <c r="B16" s="290"/>
      <c r="C16" s="26" t="s">
        <v>36</v>
      </c>
      <c r="D16" s="28"/>
      <c r="E16" s="28"/>
      <c r="F16" s="28">
        <v>5</v>
      </c>
      <c r="G16" s="28">
        <v>4</v>
      </c>
      <c r="H16" s="28"/>
      <c r="I16" s="28"/>
      <c r="J16" s="292"/>
      <c r="K16" s="294"/>
      <c r="L16" s="314"/>
    </row>
    <row r="17" spans="1:12" ht="19.2" thickBot="1">
      <c r="A17" s="335" t="s">
        <v>10</v>
      </c>
      <c r="B17" s="336"/>
      <c r="C17" s="336"/>
      <c r="D17" s="336"/>
      <c r="E17" s="336"/>
      <c r="F17" s="336"/>
      <c r="G17" s="336"/>
      <c r="H17" s="336"/>
      <c r="I17" s="336"/>
      <c r="J17" s="337"/>
      <c r="K17" s="30">
        <f>SUM(K15:K16)</f>
        <v>1</v>
      </c>
      <c r="L17" s="30">
        <f>SUM(L15:L16)</f>
        <v>24</v>
      </c>
    </row>
    <row r="20" spans="1:12" ht="15" thickBot="1"/>
    <row r="21" spans="1:12" ht="18" thickBot="1">
      <c r="A21" s="301" t="s">
        <v>11</v>
      </c>
      <c r="B21" s="302"/>
      <c r="C21" s="302"/>
      <c r="D21" s="302"/>
      <c r="E21" s="302"/>
      <c r="F21" s="302"/>
      <c r="G21" s="302"/>
      <c r="H21" s="302"/>
      <c r="I21" s="302"/>
      <c r="J21" s="302"/>
      <c r="K21" s="302"/>
      <c r="L21" s="318"/>
    </row>
    <row r="22" spans="1:12" ht="15.6">
      <c r="A22" s="3" t="s">
        <v>12</v>
      </c>
      <c r="B22" s="4"/>
      <c r="C22" s="5"/>
      <c r="D22" s="4"/>
      <c r="E22" s="4"/>
      <c r="F22" s="4"/>
      <c r="G22" s="4"/>
      <c r="H22" s="4"/>
      <c r="I22" s="4"/>
      <c r="J22" s="4"/>
      <c r="K22" s="6"/>
      <c r="L22" s="7"/>
    </row>
    <row r="23" spans="1:12" ht="15.6">
      <c r="A23" s="3" t="s">
        <v>13</v>
      </c>
      <c r="B23" s="4"/>
      <c r="C23" s="70" t="s">
        <v>125</v>
      </c>
      <c r="D23" s="9"/>
      <c r="E23" s="4"/>
      <c r="F23" s="338"/>
      <c r="G23" s="338"/>
      <c r="H23" s="338"/>
      <c r="I23" s="338"/>
      <c r="J23" s="10"/>
      <c r="K23" s="11"/>
      <c r="L23" s="12"/>
    </row>
    <row r="24" spans="1:12" ht="15.6">
      <c r="A24" s="13" t="s">
        <v>14</v>
      </c>
      <c r="B24" s="4"/>
      <c r="C24" s="14"/>
      <c r="D24" s="9"/>
      <c r="E24" s="4"/>
      <c r="F24" s="15"/>
      <c r="G24" s="15"/>
      <c r="H24" s="15"/>
      <c r="I24" s="15"/>
      <c r="J24" s="4" t="s">
        <v>15</v>
      </c>
      <c r="K24" s="11"/>
      <c r="L24" s="12"/>
    </row>
    <row r="25" spans="1:12">
      <c r="A25" s="3" t="s">
        <v>16</v>
      </c>
      <c r="B25" s="4"/>
      <c r="C25" s="16"/>
      <c r="D25" s="4"/>
      <c r="E25" s="4"/>
      <c r="F25" s="10"/>
      <c r="G25" s="10"/>
      <c r="H25" s="10"/>
      <c r="I25" s="10"/>
      <c r="J25" s="4" t="s">
        <v>17</v>
      </c>
      <c r="K25" s="4"/>
      <c r="L25" s="12">
        <f>L34</f>
        <v>24</v>
      </c>
    </row>
    <row r="26" spans="1:12">
      <c r="A26" s="3" t="s">
        <v>18</v>
      </c>
      <c r="B26" s="4"/>
      <c r="C26" s="8"/>
      <c r="D26" s="4"/>
      <c r="E26" s="4"/>
      <c r="F26" s="4"/>
      <c r="G26" s="4"/>
      <c r="H26" s="4"/>
      <c r="I26" s="4"/>
      <c r="J26" s="4" t="s">
        <v>19</v>
      </c>
      <c r="K26" s="4"/>
      <c r="L26" s="17" t="s">
        <v>101</v>
      </c>
    </row>
    <row r="27" spans="1:12">
      <c r="A27" s="3" t="s">
        <v>20</v>
      </c>
      <c r="B27" s="4"/>
      <c r="C27" s="35"/>
      <c r="D27" s="4"/>
      <c r="E27" s="4"/>
      <c r="F27" s="4"/>
      <c r="G27" s="4"/>
      <c r="H27" s="4"/>
      <c r="I27" s="4"/>
      <c r="J27" s="4" t="s">
        <v>21</v>
      </c>
      <c r="K27" s="4"/>
      <c r="L27" s="18"/>
    </row>
    <row r="28" spans="1:12">
      <c r="A28" s="3" t="s">
        <v>22</v>
      </c>
      <c r="B28" s="4"/>
      <c r="C28" s="8" t="s">
        <v>128</v>
      </c>
      <c r="D28" s="4"/>
      <c r="E28" s="4"/>
      <c r="F28" s="4"/>
      <c r="G28" s="4"/>
      <c r="H28" s="4"/>
      <c r="I28" s="4"/>
      <c r="J28" s="4"/>
      <c r="K28" s="4"/>
      <c r="L28" s="19"/>
    </row>
    <row r="29" spans="1:12" ht="15" thickBot="1">
      <c r="A29" s="20" t="s">
        <v>38</v>
      </c>
      <c r="B29" s="21"/>
      <c r="C29" s="22"/>
      <c r="D29" s="21"/>
      <c r="E29" s="21"/>
      <c r="F29" s="21"/>
      <c r="G29" s="21"/>
      <c r="H29" s="21"/>
      <c r="I29" s="21"/>
      <c r="J29" s="21"/>
      <c r="K29" s="21"/>
      <c r="L29" s="23"/>
    </row>
    <row r="30" spans="1:12" ht="16.2" thickBot="1">
      <c r="A30" s="339"/>
      <c r="B30" s="340"/>
      <c r="C30" s="340"/>
      <c r="D30" s="340"/>
      <c r="E30" s="340"/>
      <c r="F30" s="340"/>
      <c r="G30" s="340"/>
      <c r="H30" s="340"/>
      <c r="I30" s="340"/>
      <c r="J30" s="340"/>
      <c r="K30" s="340"/>
      <c r="L30" s="341"/>
    </row>
    <row r="31" spans="1:12" ht="15" thickBot="1">
      <c r="A31" s="320" t="s">
        <v>23</v>
      </c>
      <c r="B31" s="321"/>
      <c r="C31" s="322" t="s">
        <v>24</v>
      </c>
      <c r="D31" s="342" t="s">
        <v>25</v>
      </c>
      <c r="E31" s="343"/>
      <c r="F31" s="343"/>
      <c r="G31" s="343"/>
      <c r="H31" s="343"/>
      <c r="I31" s="343"/>
      <c r="J31" s="315"/>
      <c r="K31" s="316" t="s">
        <v>0</v>
      </c>
      <c r="L31" s="324" t="s">
        <v>26</v>
      </c>
    </row>
    <row r="32" spans="1:12" ht="18" thickBot="1">
      <c r="A32" s="320"/>
      <c r="B32" s="321"/>
      <c r="C32" s="323"/>
      <c r="D32" s="24" t="s">
        <v>129</v>
      </c>
      <c r="E32" s="24" t="s">
        <v>41</v>
      </c>
      <c r="F32" s="24" t="s">
        <v>42</v>
      </c>
      <c r="G32" s="24" t="s">
        <v>43</v>
      </c>
      <c r="H32" s="24" t="s">
        <v>45</v>
      </c>
      <c r="I32" s="24" t="s">
        <v>130</v>
      </c>
      <c r="J32" s="25" t="s">
        <v>35</v>
      </c>
      <c r="K32" s="317"/>
      <c r="L32" s="325"/>
    </row>
    <row r="33" spans="1:12" ht="16.2" thickBot="1">
      <c r="A33" s="57">
        <v>1</v>
      </c>
      <c r="B33" s="58">
        <f>K33</f>
        <v>1</v>
      </c>
      <c r="C33" s="29" t="s">
        <v>71</v>
      </c>
      <c r="D33" s="27"/>
      <c r="E33" s="27"/>
      <c r="F33" s="27">
        <v>8</v>
      </c>
      <c r="G33" s="27">
        <v>10</v>
      </c>
      <c r="H33" s="27">
        <v>6</v>
      </c>
      <c r="I33" s="27"/>
      <c r="J33" s="62">
        <f>SUM(D33:I33)</f>
        <v>24</v>
      </c>
      <c r="K33" s="60">
        <v>1</v>
      </c>
      <c r="L33" s="61">
        <f>J33*K33</f>
        <v>24</v>
      </c>
    </row>
    <row r="34" spans="1:12" ht="19.2" thickBot="1">
      <c r="A34" s="335" t="s">
        <v>10</v>
      </c>
      <c r="B34" s="336"/>
      <c r="C34" s="336"/>
      <c r="D34" s="336"/>
      <c r="E34" s="336"/>
      <c r="F34" s="336"/>
      <c r="G34" s="336"/>
      <c r="H34" s="336"/>
      <c r="I34" s="336"/>
      <c r="J34" s="337"/>
      <c r="K34" s="30">
        <f>SUM(K33:K33)</f>
        <v>1</v>
      </c>
      <c r="L34" s="30">
        <f>SUM(L33:L33)</f>
        <v>24</v>
      </c>
    </row>
    <row r="37" spans="1:12" ht="15" thickBot="1"/>
    <row r="38" spans="1:12" ht="18" thickBot="1">
      <c r="A38" s="301" t="s">
        <v>11</v>
      </c>
      <c r="B38" s="302"/>
      <c r="C38" s="302"/>
      <c r="D38" s="302"/>
      <c r="E38" s="302"/>
      <c r="F38" s="302"/>
      <c r="G38" s="302"/>
      <c r="H38" s="302"/>
      <c r="I38" s="302"/>
      <c r="J38" s="302"/>
      <c r="K38" s="302"/>
      <c r="L38" s="318"/>
    </row>
    <row r="39" spans="1:12" ht="15.6">
      <c r="A39" s="3" t="s">
        <v>12</v>
      </c>
      <c r="B39" s="4"/>
      <c r="C39" s="5"/>
      <c r="D39" s="4"/>
      <c r="E39" s="4"/>
      <c r="F39" s="4"/>
      <c r="G39" s="4"/>
      <c r="H39" s="4"/>
      <c r="I39" s="4"/>
      <c r="J39" s="4"/>
      <c r="K39" s="6"/>
      <c r="L39" s="7"/>
    </row>
    <row r="40" spans="1:12" ht="15.6">
      <c r="A40" s="3" t="s">
        <v>13</v>
      </c>
      <c r="B40" s="4"/>
      <c r="C40" s="70" t="s">
        <v>244</v>
      </c>
      <c r="D40" s="9"/>
      <c r="E40" s="4"/>
      <c r="F40" s="338"/>
      <c r="G40" s="338"/>
      <c r="H40" s="338"/>
      <c r="I40" s="338"/>
      <c r="J40" s="10"/>
      <c r="K40" s="11"/>
      <c r="L40" s="12"/>
    </row>
    <row r="41" spans="1:12" ht="15.6">
      <c r="A41" s="13" t="s">
        <v>14</v>
      </c>
      <c r="B41" s="4"/>
      <c r="C41" s="14"/>
      <c r="D41" s="9"/>
      <c r="E41" s="4"/>
      <c r="F41" s="15"/>
      <c r="G41" s="15"/>
      <c r="H41" s="15"/>
      <c r="I41" s="15"/>
      <c r="J41" s="4" t="s">
        <v>15</v>
      </c>
      <c r="K41" s="11"/>
      <c r="L41" s="12"/>
    </row>
    <row r="42" spans="1:12">
      <c r="A42" s="3" t="s">
        <v>16</v>
      </c>
      <c r="B42" s="4"/>
      <c r="C42" s="16"/>
      <c r="D42" s="4"/>
      <c r="E42" s="4"/>
      <c r="F42" s="10"/>
      <c r="G42" s="10"/>
      <c r="H42" s="10"/>
      <c r="I42" s="10"/>
      <c r="J42" s="4" t="s">
        <v>17</v>
      </c>
      <c r="K42" s="4"/>
      <c r="L42" s="12">
        <f>L58</f>
        <v>168</v>
      </c>
    </row>
    <row r="43" spans="1:12">
      <c r="A43" s="3" t="s">
        <v>18</v>
      </c>
      <c r="B43" s="4"/>
      <c r="C43" s="8"/>
      <c r="D43" s="4"/>
      <c r="E43" s="4"/>
      <c r="F43" s="4"/>
      <c r="G43" s="4"/>
      <c r="H43" s="4"/>
      <c r="I43" s="4"/>
      <c r="J43" s="4" t="s">
        <v>19</v>
      </c>
      <c r="K43" s="4"/>
      <c r="L43" s="17" t="s">
        <v>101</v>
      </c>
    </row>
    <row r="44" spans="1:12">
      <c r="A44" s="3" t="s">
        <v>20</v>
      </c>
      <c r="B44" s="4"/>
      <c r="C44" s="35"/>
      <c r="D44" s="4"/>
      <c r="E44" s="4"/>
      <c r="F44" s="4"/>
      <c r="G44" s="4"/>
      <c r="H44" s="4"/>
      <c r="I44" s="4"/>
      <c r="J44" s="4" t="s">
        <v>21</v>
      </c>
      <c r="K44" s="4"/>
      <c r="L44" s="18"/>
    </row>
    <row r="45" spans="1:12">
      <c r="A45" s="3" t="s">
        <v>22</v>
      </c>
      <c r="B45" s="4"/>
      <c r="C45" s="8" t="s">
        <v>193</v>
      </c>
      <c r="D45" s="4"/>
      <c r="E45" s="4"/>
      <c r="F45" s="4"/>
      <c r="G45" s="4"/>
      <c r="H45" s="4"/>
      <c r="I45" s="4"/>
      <c r="J45" s="4"/>
      <c r="K45" s="4"/>
      <c r="L45" s="19"/>
    </row>
    <row r="46" spans="1:12" ht="15" thickBot="1">
      <c r="A46" s="20" t="s">
        <v>38</v>
      </c>
      <c r="B46" s="21"/>
      <c r="C46" s="22"/>
      <c r="D46" s="21"/>
      <c r="E46" s="21"/>
      <c r="F46" s="21"/>
      <c r="G46" s="21"/>
      <c r="H46" s="21"/>
      <c r="I46" s="21"/>
      <c r="J46" s="21"/>
      <c r="K46" s="21"/>
      <c r="L46" s="23"/>
    </row>
    <row r="47" spans="1:12" ht="16.2" thickBot="1">
      <c r="A47" s="339"/>
      <c r="B47" s="340"/>
      <c r="C47" s="340"/>
      <c r="D47" s="340"/>
      <c r="E47" s="340"/>
      <c r="F47" s="340"/>
      <c r="G47" s="340"/>
      <c r="H47" s="340"/>
      <c r="I47" s="340"/>
      <c r="J47" s="340"/>
      <c r="K47" s="340"/>
      <c r="L47" s="341"/>
    </row>
    <row r="48" spans="1:12" ht="15" thickBot="1">
      <c r="A48" s="320" t="s">
        <v>23</v>
      </c>
      <c r="B48" s="321"/>
      <c r="C48" s="322" t="s">
        <v>24</v>
      </c>
      <c r="D48" s="342" t="s">
        <v>25</v>
      </c>
      <c r="E48" s="343"/>
      <c r="F48" s="343"/>
      <c r="G48" s="343"/>
      <c r="H48" s="343"/>
      <c r="I48" s="343"/>
      <c r="J48" s="315"/>
      <c r="K48" s="316" t="s">
        <v>0</v>
      </c>
      <c r="L48" s="324" t="s">
        <v>26</v>
      </c>
    </row>
    <row r="49" spans="1:12" ht="18" thickBot="1">
      <c r="A49" s="320"/>
      <c r="B49" s="321"/>
      <c r="C49" s="323"/>
      <c r="D49" s="24" t="s">
        <v>129</v>
      </c>
      <c r="E49" s="24" t="s">
        <v>41</v>
      </c>
      <c r="F49" s="24" t="s">
        <v>42</v>
      </c>
      <c r="G49" s="24" t="s">
        <v>43</v>
      </c>
      <c r="H49" s="24" t="s">
        <v>45</v>
      </c>
      <c r="I49" s="24" t="s">
        <v>130</v>
      </c>
      <c r="J49" s="25" t="s">
        <v>35</v>
      </c>
      <c r="K49" s="317"/>
      <c r="L49" s="325"/>
    </row>
    <row r="50" spans="1:12" ht="15.6">
      <c r="A50" s="287">
        <v>1</v>
      </c>
      <c r="B50" s="289">
        <f>K50</f>
        <v>3</v>
      </c>
      <c r="C50" s="29" t="s">
        <v>146</v>
      </c>
      <c r="D50" s="27"/>
      <c r="E50" s="27"/>
      <c r="F50" s="27">
        <v>2</v>
      </c>
      <c r="G50" s="27">
        <v>2</v>
      </c>
      <c r="H50" s="27"/>
      <c r="I50" s="27"/>
      <c r="J50" s="291">
        <f>SUM(D50:I54)</f>
        <v>24</v>
      </c>
      <c r="K50" s="293">
        <v>3</v>
      </c>
      <c r="L50" s="313">
        <f>J50*K50</f>
        <v>72</v>
      </c>
    </row>
    <row r="51" spans="1:12" ht="15.6">
      <c r="A51" s="288"/>
      <c r="B51" s="290"/>
      <c r="C51" s="26" t="s">
        <v>152</v>
      </c>
      <c r="D51" s="28"/>
      <c r="E51" s="28"/>
      <c r="F51" s="28">
        <v>4</v>
      </c>
      <c r="G51" s="28">
        <v>2</v>
      </c>
      <c r="H51" s="28"/>
      <c r="I51" s="28"/>
      <c r="J51" s="292"/>
      <c r="K51" s="294"/>
      <c r="L51" s="314"/>
    </row>
    <row r="52" spans="1:12" ht="15.6">
      <c r="A52" s="288"/>
      <c r="B52" s="290"/>
      <c r="C52" s="26" t="s">
        <v>94</v>
      </c>
      <c r="D52" s="28"/>
      <c r="E52" s="28"/>
      <c r="F52" s="28">
        <v>2</v>
      </c>
      <c r="G52" s="28">
        <v>2</v>
      </c>
      <c r="H52" s="28"/>
      <c r="I52" s="28"/>
      <c r="J52" s="292"/>
      <c r="K52" s="294"/>
      <c r="L52" s="314"/>
    </row>
    <row r="53" spans="1:12" ht="15.6">
      <c r="A53" s="288"/>
      <c r="B53" s="290"/>
      <c r="C53" s="26" t="s">
        <v>236</v>
      </c>
      <c r="D53" s="28"/>
      <c r="E53" s="28"/>
      <c r="F53" s="28">
        <v>4</v>
      </c>
      <c r="G53" s="28">
        <v>3</v>
      </c>
      <c r="H53" s="28"/>
      <c r="I53" s="28"/>
      <c r="J53" s="292"/>
      <c r="K53" s="294"/>
      <c r="L53" s="314"/>
    </row>
    <row r="54" spans="1:12" ht="16.2" thickBot="1">
      <c r="A54" s="288"/>
      <c r="B54" s="290"/>
      <c r="C54" s="26" t="s">
        <v>243</v>
      </c>
      <c r="D54" s="28"/>
      <c r="E54" s="28"/>
      <c r="F54" s="28">
        <v>2</v>
      </c>
      <c r="G54" s="28">
        <v>1</v>
      </c>
      <c r="H54" s="28"/>
      <c r="I54" s="28"/>
      <c r="J54" s="292"/>
      <c r="K54" s="294"/>
      <c r="L54" s="314"/>
    </row>
    <row r="55" spans="1:12" ht="16.2" thickBot="1">
      <c r="A55" s="57">
        <f>B50+1</f>
        <v>4</v>
      </c>
      <c r="B55" s="58">
        <f>B50+K55</f>
        <v>5</v>
      </c>
      <c r="C55" s="349" t="s">
        <v>71</v>
      </c>
      <c r="D55" s="27"/>
      <c r="E55" s="27"/>
      <c r="F55" s="27">
        <v>11</v>
      </c>
      <c r="G55" s="27">
        <v>6</v>
      </c>
      <c r="H55" s="27">
        <v>7</v>
      </c>
      <c r="I55" s="27"/>
      <c r="J55" s="62">
        <f>SUM(D55:I55)</f>
        <v>24</v>
      </c>
      <c r="K55" s="60">
        <v>2</v>
      </c>
      <c r="L55" s="61">
        <f>J55*K55</f>
        <v>48</v>
      </c>
    </row>
    <row r="56" spans="1:12" ht="16.2" thickBot="1">
      <c r="A56" s="57">
        <f>B55+1</f>
        <v>6</v>
      </c>
      <c r="B56" s="58">
        <f>B55+K56</f>
        <v>6</v>
      </c>
      <c r="C56" s="350"/>
      <c r="D56" s="27"/>
      <c r="E56" s="27"/>
      <c r="F56" s="27">
        <v>15</v>
      </c>
      <c r="G56" s="27">
        <v>6</v>
      </c>
      <c r="H56" s="27">
        <v>3</v>
      </c>
      <c r="I56" s="27"/>
      <c r="J56" s="62">
        <f>SUM(D56:I56)</f>
        <v>24</v>
      </c>
      <c r="K56" s="60">
        <v>1</v>
      </c>
      <c r="L56" s="61">
        <f>J56*K56</f>
        <v>24</v>
      </c>
    </row>
    <row r="57" spans="1:12" ht="16.2" thickBot="1">
      <c r="A57" s="57">
        <f>B56+1</f>
        <v>7</v>
      </c>
      <c r="B57" s="58">
        <f>B56+K57</f>
        <v>7</v>
      </c>
      <c r="C57" s="351"/>
      <c r="D57" s="27"/>
      <c r="E57" s="27"/>
      <c r="F57" s="27">
        <v>12</v>
      </c>
      <c r="G57" s="27">
        <v>8</v>
      </c>
      <c r="H57" s="27">
        <v>4</v>
      </c>
      <c r="I57" s="27"/>
      <c r="J57" s="62">
        <f>SUM(D57:I57)</f>
        <v>24</v>
      </c>
      <c r="K57" s="60">
        <v>1</v>
      </c>
      <c r="L57" s="61">
        <f>J57*K57</f>
        <v>24</v>
      </c>
    </row>
    <row r="58" spans="1:12" ht="19.2" thickBot="1">
      <c r="A58" s="335" t="s">
        <v>10</v>
      </c>
      <c r="B58" s="336"/>
      <c r="C58" s="336"/>
      <c r="D58" s="336"/>
      <c r="E58" s="336"/>
      <c r="F58" s="336"/>
      <c r="G58" s="336"/>
      <c r="H58" s="336"/>
      <c r="I58" s="336"/>
      <c r="J58" s="337"/>
      <c r="K58" s="30">
        <f>SUM(K50:K57)</f>
        <v>7</v>
      </c>
      <c r="L58" s="30">
        <f>SUM(L50:L57)</f>
        <v>168</v>
      </c>
    </row>
    <row r="61" spans="1:12" ht="15" thickBot="1"/>
    <row r="62" spans="1:12" ht="18" thickBot="1">
      <c r="A62" s="301" t="s">
        <v>11</v>
      </c>
      <c r="B62" s="302"/>
      <c r="C62" s="302"/>
      <c r="D62" s="302"/>
      <c r="E62" s="302"/>
      <c r="F62" s="302"/>
      <c r="G62" s="302"/>
      <c r="H62" s="302"/>
      <c r="I62" s="302"/>
      <c r="J62" s="302"/>
      <c r="K62" s="302"/>
      <c r="L62" s="318"/>
    </row>
    <row r="63" spans="1:12" ht="15.6">
      <c r="A63" s="3" t="s">
        <v>12</v>
      </c>
      <c r="B63" s="4"/>
      <c r="C63" s="5"/>
      <c r="D63" s="4"/>
      <c r="E63" s="4"/>
      <c r="F63" s="4"/>
      <c r="G63" s="4"/>
      <c r="H63" s="4"/>
      <c r="I63" s="4"/>
      <c r="J63" s="4"/>
      <c r="K63" s="6"/>
      <c r="L63" s="7"/>
    </row>
    <row r="64" spans="1:12" ht="15.6">
      <c r="A64" s="3" t="s">
        <v>13</v>
      </c>
      <c r="B64" s="4"/>
      <c r="C64" s="70" t="s">
        <v>282</v>
      </c>
      <c r="D64" s="9"/>
      <c r="E64" s="4"/>
      <c r="F64" s="338"/>
      <c r="G64" s="338"/>
      <c r="H64" s="338"/>
      <c r="I64" s="338"/>
      <c r="J64" s="10"/>
      <c r="K64" s="11"/>
      <c r="L64" s="12"/>
    </row>
    <row r="65" spans="1:12" ht="15.6">
      <c r="A65" s="13" t="s">
        <v>14</v>
      </c>
      <c r="B65" s="4"/>
      <c r="C65" s="14"/>
      <c r="D65" s="9"/>
      <c r="E65" s="4"/>
      <c r="F65" s="15"/>
      <c r="G65" s="15"/>
      <c r="H65" s="15"/>
      <c r="I65" s="15"/>
      <c r="J65" s="4" t="s">
        <v>15</v>
      </c>
      <c r="K65" s="11"/>
      <c r="L65" s="12"/>
    </row>
    <row r="66" spans="1:12">
      <c r="A66" s="3" t="s">
        <v>16</v>
      </c>
      <c r="B66" s="4"/>
      <c r="C66" s="16"/>
      <c r="D66" s="4"/>
      <c r="E66" s="4"/>
      <c r="F66" s="10"/>
      <c r="G66" s="10"/>
      <c r="H66" s="10"/>
      <c r="I66" s="10"/>
      <c r="J66" s="4" t="s">
        <v>17</v>
      </c>
      <c r="K66" s="4"/>
      <c r="L66" s="12">
        <f>L75</f>
        <v>48</v>
      </c>
    </row>
    <row r="67" spans="1:12">
      <c r="A67" s="3" t="s">
        <v>18</v>
      </c>
      <c r="B67" s="4"/>
      <c r="C67" s="8"/>
      <c r="D67" s="4"/>
      <c r="E67" s="4"/>
      <c r="F67" s="4"/>
      <c r="G67" s="4"/>
      <c r="H67" s="4"/>
      <c r="I67" s="4"/>
      <c r="J67" s="4" t="s">
        <v>19</v>
      </c>
      <c r="K67" s="4"/>
      <c r="L67" s="17" t="s">
        <v>101</v>
      </c>
    </row>
    <row r="68" spans="1:12">
      <c r="A68" s="3" t="s">
        <v>20</v>
      </c>
      <c r="B68" s="4"/>
      <c r="C68" s="35"/>
      <c r="D68" s="4"/>
      <c r="E68" s="4"/>
      <c r="F68" s="4"/>
      <c r="G68" s="4"/>
      <c r="H68" s="4"/>
      <c r="I68" s="4"/>
      <c r="J68" s="4" t="s">
        <v>21</v>
      </c>
      <c r="K68" s="4"/>
      <c r="L68" s="18"/>
    </row>
    <row r="69" spans="1:12">
      <c r="A69" s="3" t="s">
        <v>22</v>
      </c>
      <c r="B69" s="4"/>
      <c r="C69" s="8" t="s">
        <v>359</v>
      </c>
      <c r="D69" s="4"/>
      <c r="E69" s="4"/>
      <c r="F69" s="4"/>
      <c r="G69" s="4"/>
      <c r="H69" s="4"/>
      <c r="I69" s="4"/>
      <c r="J69" s="4"/>
      <c r="K69" s="4"/>
      <c r="L69" s="19"/>
    </row>
    <row r="70" spans="1:12" ht="15" thickBot="1">
      <c r="A70" s="20" t="s">
        <v>38</v>
      </c>
      <c r="B70" s="21"/>
      <c r="C70" s="22"/>
      <c r="D70" s="21"/>
      <c r="E70" s="21"/>
      <c r="F70" s="21"/>
      <c r="G70" s="21"/>
      <c r="H70" s="21"/>
      <c r="I70" s="21"/>
      <c r="J70" s="21"/>
      <c r="K70" s="21"/>
      <c r="L70" s="23"/>
    </row>
    <row r="71" spans="1:12" ht="16.2" thickBot="1">
      <c r="A71" s="339"/>
      <c r="B71" s="340"/>
      <c r="C71" s="340"/>
      <c r="D71" s="340"/>
      <c r="E71" s="340"/>
      <c r="F71" s="340"/>
      <c r="G71" s="340"/>
      <c r="H71" s="340"/>
      <c r="I71" s="340"/>
      <c r="J71" s="340"/>
      <c r="K71" s="340"/>
      <c r="L71" s="341"/>
    </row>
    <row r="72" spans="1:12" ht="15" thickBot="1">
      <c r="A72" s="320" t="s">
        <v>23</v>
      </c>
      <c r="B72" s="321"/>
      <c r="C72" s="322" t="s">
        <v>24</v>
      </c>
      <c r="D72" s="342" t="s">
        <v>25</v>
      </c>
      <c r="E72" s="343"/>
      <c r="F72" s="343"/>
      <c r="G72" s="343"/>
      <c r="H72" s="343"/>
      <c r="I72" s="343"/>
      <c r="J72" s="315"/>
      <c r="K72" s="316" t="s">
        <v>0</v>
      </c>
      <c r="L72" s="324" t="s">
        <v>26</v>
      </c>
    </row>
    <row r="73" spans="1:12" ht="18" thickBot="1">
      <c r="A73" s="320"/>
      <c r="B73" s="321"/>
      <c r="C73" s="323"/>
      <c r="D73" s="24" t="s">
        <v>129</v>
      </c>
      <c r="E73" s="24" t="s">
        <v>41</v>
      </c>
      <c r="F73" s="24" t="s">
        <v>42</v>
      </c>
      <c r="G73" s="24" t="s">
        <v>43</v>
      </c>
      <c r="H73" s="24" t="s">
        <v>45</v>
      </c>
      <c r="I73" s="24" t="s">
        <v>130</v>
      </c>
      <c r="J73" s="25" t="s">
        <v>35</v>
      </c>
      <c r="K73" s="317"/>
      <c r="L73" s="325"/>
    </row>
    <row r="74" spans="1:12" ht="16.2" thickBot="1">
      <c r="A74" s="57">
        <v>1</v>
      </c>
      <c r="B74" s="58">
        <f>K74</f>
        <v>1</v>
      </c>
      <c r="C74" s="29" t="s">
        <v>71</v>
      </c>
      <c r="D74" s="27"/>
      <c r="E74" s="27"/>
      <c r="F74" s="27">
        <v>30</v>
      </c>
      <c r="G74" s="27">
        <v>11</v>
      </c>
      <c r="H74" s="27">
        <v>7</v>
      </c>
      <c r="I74" s="27"/>
      <c r="J74" s="62">
        <f>SUM(D74:I74)</f>
        <v>48</v>
      </c>
      <c r="K74" s="60">
        <v>1</v>
      </c>
      <c r="L74" s="61">
        <f>J74*K74</f>
        <v>48</v>
      </c>
    </row>
    <row r="75" spans="1:12" ht="19.2" thickBot="1">
      <c r="A75" s="335" t="s">
        <v>10</v>
      </c>
      <c r="B75" s="336"/>
      <c r="C75" s="336"/>
      <c r="D75" s="336"/>
      <c r="E75" s="336"/>
      <c r="F75" s="336"/>
      <c r="G75" s="336"/>
      <c r="H75" s="336"/>
      <c r="I75" s="336"/>
      <c r="J75" s="337"/>
      <c r="K75" s="30">
        <f>SUM(K74:K74)</f>
        <v>1</v>
      </c>
      <c r="L75" s="30">
        <f>SUM(L74:L74)</f>
        <v>48</v>
      </c>
    </row>
    <row r="78" spans="1:12" ht="15" thickBot="1"/>
    <row r="79" spans="1:12" ht="18" thickBot="1">
      <c r="A79" s="301" t="s">
        <v>11</v>
      </c>
      <c r="B79" s="302"/>
      <c r="C79" s="302"/>
      <c r="D79" s="302"/>
      <c r="E79" s="302"/>
      <c r="F79" s="302"/>
      <c r="G79" s="302"/>
      <c r="H79" s="302"/>
      <c r="I79" s="302"/>
      <c r="J79" s="302"/>
      <c r="K79" s="302"/>
      <c r="L79" s="318"/>
    </row>
    <row r="80" spans="1:12" ht="15.6">
      <c r="A80" s="3" t="s">
        <v>12</v>
      </c>
      <c r="B80" s="4"/>
      <c r="C80" s="5"/>
      <c r="D80" s="4"/>
      <c r="E80" s="4"/>
      <c r="F80" s="4"/>
      <c r="G80" s="4"/>
      <c r="H80" s="4"/>
      <c r="I80" s="4"/>
      <c r="J80" s="4"/>
      <c r="K80" s="6"/>
      <c r="L80" s="7"/>
    </row>
    <row r="81" spans="1:12" ht="15.6">
      <c r="A81" s="3" t="s">
        <v>13</v>
      </c>
      <c r="B81" s="4"/>
      <c r="C81" s="70" t="s">
        <v>292</v>
      </c>
      <c r="D81" s="9"/>
      <c r="E81" s="4"/>
      <c r="F81" s="338"/>
      <c r="G81" s="338"/>
      <c r="H81" s="338"/>
      <c r="I81" s="338"/>
      <c r="J81" s="10"/>
      <c r="K81" s="11"/>
      <c r="L81" s="12"/>
    </row>
    <row r="82" spans="1:12" ht="15.6">
      <c r="A82" s="13" t="s">
        <v>14</v>
      </c>
      <c r="B82" s="4"/>
      <c r="C82" s="14"/>
      <c r="D82" s="9"/>
      <c r="E82" s="4"/>
      <c r="F82" s="15"/>
      <c r="G82" s="15"/>
      <c r="H82" s="15"/>
      <c r="I82" s="15"/>
      <c r="J82" s="4" t="s">
        <v>15</v>
      </c>
      <c r="K82" s="11"/>
      <c r="L82" s="12"/>
    </row>
    <row r="83" spans="1:12">
      <c r="A83" s="3" t="s">
        <v>16</v>
      </c>
      <c r="B83" s="4"/>
      <c r="C83" s="16"/>
      <c r="D83" s="4"/>
      <c r="E83" s="4"/>
      <c r="F83" s="10"/>
      <c r="G83" s="10"/>
      <c r="H83" s="10"/>
      <c r="I83" s="10"/>
      <c r="J83" s="4" t="s">
        <v>17</v>
      </c>
      <c r="K83" s="4"/>
      <c r="L83" s="12">
        <f>L92</f>
        <v>48</v>
      </c>
    </row>
    <row r="84" spans="1:12">
      <c r="A84" s="3" t="s">
        <v>18</v>
      </c>
      <c r="B84" s="4"/>
      <c r="C84" s="8"/>
      <c r="D84" s="4"/>
      <c r="E84" s="4"/>
      <c r="F84" s="4"/>
      <c r="G84" s="4"/>
      <c r="H84" s="4"/>
      <c r="I84" s="4"/>
      <c r="J84" s="4" t="s">
        <v>19</v>
      </c>
      <c r="K84" s="4"/>
      <c r="L84" s="17" t="s">
        <v>101</v>
      </c>
    </row>
    <row r="85" spans="1:12">
      <c r="A85" s="3" t="s">
        <v>20</v>
      </c>
      <c r="B85" s="4"/>
      <c r="C85" s="35"/>
      <c r="D85" s="4"/>
      <c r="E85" s="4"/>
      <c r="F85" s="4"/>
      <c r="G85" s="4"/>
      <c r="H85" s="4"/>
      <c r="I85" s="4"/>
      <c r="J85" s="4" t="s">
        <v>21</v>
      </c>
      <c r="K85" s="4"/>
      <c r="L85" s="18"/>
    </row>
    <row r="86" spans="1:12">
      <c r="A86" s="3" t="s">
        <v>22</v>
      </c>
      <c r="B86" s="4"/>
      <c r="C86" s="8" t="s">
        <v>293</v>
      </c>
      <c r="D86" s="4"/>
      <c r="E86" s="4"/>
      <c r="F86" s="4"/>
      <c r="G86" s="4"/>
      <c r="H86" s="4"/>
      <c r="I86" s="4"/>
      <c r="J86" s="4"/>
      <c r="K86" s="4"/>
      <c r="L86" s="19"/>
    </row>
    <row r="87" spans="1:12" ht="15" thickBot="1">
      <c r="A87" s="20" t="s">
        <v>38</v>
      </c>
      <c r="B87" s="21"/>
      <c r="C87" s="22"/>
      <c r="D87" s="21"/>
      <c r="E87" s="21"/>
      <c r="F87" s="21"/>
      <c r="G87" s="21"/>
      <c r="H87" s="21"/>
      <c r="I87" s="21"/>
      <c r="J87" s="21"/>
      <c r="K87" s="21"/>
      <c r="L87" s="23"/>
    </row>
    <row r="88" spans="1:12" ht="16.2" thickBot="1">
      <c r="A88" s="339"/>
      <c r="B88" s="340"/>
      <c r="C88" s="340"/>
      <c r="D88" s="340"/>
      <c r="E88" s="340"/>
      <c r="F88" s="340"/>
      <c r="G88" s="340"/>
      <c r="H88" s="340"/>
      <c r="I88" s="340"/>
      <c r="J88" s="340"/>
      <c r="K88" s="340"/>
      <c r="L88" s="341"/>
    </row>
    <row r="89" spans="1:12" ht="15" thickBot="1">
      <c r="A89" s="320" t="s">
        <v>23</v>
      </c>
      <c r="B89" s="321"/>
      <c r="C89" s="322" t="s">
        <v>24</v>
      </c>
      <c r="D89" s="342" t="s">
        <v>25</v>
      </c>
      <c r="E89" s="343"/>
      <c r="F89" s="343"/>
      <c r="G89" s="343"/>
      <c r="H89" s="343"/>
      <c r="I89" s="343"/>
      <c r="J89" s="315"/>
      <c r="K89" s="316" t="s">
        <v>0</v>
      </c>
      <c r="L89" s="324" t="s">
        <v>26</v>
      </c>
    </row>
    <row r="90" spans="1:12" ht="18" thickBot="1">
      <c r="A90" s="320"/>
      <c r="B90" s="321"/>
      <c r="C90" s="323"/>
      <c r="D90" s="24" t="s">
        <v>129</v>
      </c>
      <c r="E90" s="24" t="s">
        <v>41</v>
      </c>
      <c r="F90" s="24" t="s">
        <v>42</v>
      </c>
      <c r="G90" s="24" t="s">
        <v>43</v>
      </c>
      <c r="H90" s="24" t="s">
        <v>45</v>
      </c>
      <c r="I90" s="24" t="s">
        <v>130</v>
      </c>
      <c r="J90" s="25" t="s">
        <v>35</v>
      </c>
      <c r="K90" s="317"/>
      <c r="L90" s="325"/>
    </row>
    <row r="91" spans="1:12" ht="16.2" thickBot="1">
      <c r="A91" s="57">
        <v>1</v>
      </c>
      <c r="B91" s="58">
        <f>K91</f>
        <v>2</v>
      </c>
      <c r="C91" s="29" t="s">
        <v>71</v>
      </c>
      <c r="D91" s="27"/>
      <c r="E91" s="27"/>
      <c r="F91" s="27">
        <v>11</v>
      </c>
      <c r="G91" s="27">
        <v>9</v>
      </c>
      <c r="H91" s="27">
        <v>4</v>
      </c>
      <c r="I91" s="27"/>
      <c r="J91" s="62">
        <f>SUM(D91:I91)</f>
        <v>24</v>
      </c>
      <c r="K91" s="60">
        <v>2</v>
      </c>
      <c r="L91" s="61">
        <f>J91*K91</f>
        <v>48</v>
      </c>
    </row>
    <row r="92" spans="1:12" ht="19.2" thickBot="1">
      <c r="A92" s="335" t="s">
        <v>10</v>
      </c>
      <c r="B92" s="336"/>
      <c r="C92" s="336"/>
      <c r="D92" s="336"/>
      <c r="E92" s="336"/>
      <c r="F92" s="336"/>
      <c r="G92" s="336"/>
      <c r="H92" s="336"/>
      <c r="I92" s="336"/>
      <c r="J92" s="337"/>
      <c r="K92" s="30">
        <f>SUM(K91:K91)</f>
        <v>2</v>
      </c>
      <c r="L92" s="30">
        <f>SUM(L91:L91)</f>
        <v>48</v>
      </c>
    </row>
    <row r="95" spans="1:12" ht="15" thickBot="1"/>
    <row r="96" spans="1:12" ht="18" thickBot="1">
      <c r="A96" s="301" t="s">
        <v>11</v>
      </c>
      <c r="B96" s="302"/>
      <c r="C96" s="302"/>
      <c r="D96" s="302"/>
      <c r="E96" s="302"/>
      <c r="F96" s="302"/>
      <c r="G96" s="302"/>
      <c r="H96" s="302"/>
      <c r="I96" s="302"/>
      <c r="J96" s="302"/>
      <c r="K96" s="302"/>
      <c r="L96" s="318"/>
    </row>
    <row r="97" spans="1:12" ht="15.6">
      <c r="A97" s="3" t="s">
        <v>12</v>
      </c>
      <c r="B97" s="4"/>
      <c r="C97" s="5"/>
      <c r="D97" s="4"/>
      <c r="E97" s="4"/>
      <c r="F97" s="4"/>
      <c r="G97" s="4"/>
      <c r="H97" s="4"/>
      <c r="I97" s="4"/>
      <c r="J97" s="4"/>
      <c r="K97" s="6"/>
      <c r="L97" s="7"/>
    </row>
    <row r="98" spans="1:12" ht="15.6">
      <c r="A98" s="3" t="s">
        <v>13</v>
      </c>
      <c r="B98" s="4"/>
      <c r="C98" s="70" t="s">
        <v>299</v>
      </c>
      <c r="D98" s="9"/>
      <c r="E98" s="4"/>
      <c r="F98" s="338"/>
      <c r="G98" s="338"/>
      <c r="H98" s="338"/>
      <c r="I98" s="338"/>
      <c r="J98" s="10"/>
      <c r="K98" s="11"/>
      <c r="L98" s="12"/>
    </row>
    <row r="99" spans="1:12" ht="15.6">
      <c r="A99" s="13" t="s">
        <v>14</v>
      </c>
      <c r="B99" s="4"/>
      <c r="C99" s="14"/>
      <c r="D99" s="9"/>
      <c r="E99" s="4"/>
      <c r="F99" s="15"/>
      <c r="G99" s="15"/>
      <c r="H99" s="15"/>
      <c r="I99" s="15"/>
      <c r="J99" s="4" t="s">
        <v>15</v>
      </c>
      <c r="K99" s="11"/>
      <c r="L99" s="12"/>
    </row>
    <row r="100" spans="1:12">
      <c r="A100" s="3" t="s">
        <v>16</v>
      </c>
      <c r="B100" s="4"/>
      <c r="C100" s="16"/>
      <c r="D100" s="4"/>
      <c r="E100" s="4"/>
      <c r="F100" s="10"/>
      <c r="G100" s="10"/>
      <c r="H100" s="10"/>
      <c r="I100" s="10"/>
      <c r="J100" s="4" t="s">
        <v>17</v>
      </c>
      <c r="K100" s="4"/>
      <c r="L100" s="12">
        <f>L109</f>
        <v>24</v>
      </c>
    </row>
    <row r="101" spans="1:12">
      <c r="A101" s="3" t="s">
        <v>18</v>
      </c>
      <c r="B101" s="4"/>
      <c r="C101" s="8"/>
      <c r="D101" s="4"/>
      <c r="E101" s="4"/>
      <c r="F101" s="4"/>
      <c r="G101" s="4"/>
      <c r="H101" s="4"/>
      <c r="I101" s="4"/>
      <c r="J101" s="4" t="s">
        <v>19</v>
      </c>
      <c r="K101" s="4"/>
      <c r="L101" s="17" t="s">
        <v>101</v>
      </c>
    </row>
    <row r="102" spans="1:12">
      <c r="A102" s="3" t="s">
        <v>20</v>
      </c>
      <c r="B102" s="4"/>
      <c r="C102" s="35"/>
      <c r="D102" s="4"/>
      <c r="E102" s="4"/>
      <c r="F102" s="4"/>
      <c r="G102" s="4"/>
      <c r="H102" s="4"/>
      <c r="I102" s="4"/>
      <c r="J102" s="4" t="s">
        <v>21</v>
      </c>
      <c r="K102" s="4"/>
      <c r="L102" s="18"/>
    </row>
    <row r="103" spans="1:12">
      <c r="A103" s="3" t="s">
        <v>22</v>
      </c>
      <c r="B103" s="4"/>
      <c r="C103" s="8" t="s">
        <v>193</v>
      </c>
      <c r="D103" s="4"/>
      <c r="E103" s="4"/>
      <c r="F103" s="4"/>
      <c r="G103" s="4"/>
      <c r="H103" s="4"/>
      <c r="I103" s="4"/>
      <c r="J103" s="4"/>
      <c r="K103" s="4"/>
      <c r="L103" s="19"/>
    </row>
    <row r="104" spans="1:12" ht="15" thickBot="1">
      <c r="A104" s="20" t="s">
        <v>38</v>
      </c>
      <c r="B104" s="21"/>
      <c r="C104" s="22"/>
      <c r="D104" s="21"/>
      <c r="E104" s="21"/>
      <c r="F104" s="21"/>
      <c r="G104" s="21"/>
      <c r="H104" s="21"/>
      <c r="I104" s="21"/>
      <c r="J104" s="21"/>
      <c r="K104" s="21"/>
      <c r="L104" s="23"/>
    </row>
    <row r="105" spans="1:12" ht="16.2" thickBot="1">
      <c r="A105" s="339"/>
      <c r="B105" s="340"/>
      <c r="C105" s="340"/>
      <c r="D105" s="340"/>
      <c r="E105" s="340"/>
      <c r="F105" s="340"/>
      <c r="G105" s="340"/>
      <c r="H105" s="340"/>
      <c r="I105" s="340"/>
      <c r="J105" s="340"/>
      <c r="K105" s="340"/>
      <c r="L105" s="341"/>
    </row>
    <row r="106" spans="1:12" ht="15" thickBot="1">
      <c r="A106" s="320" t="s">
        <v>23</v>
      </c>
      <c r="B106" s="321"/>
      <c r="C106" s="322" t="s">
        <v>24</v>
      </c>
      <c r="D106" s="342" t="s">
        <v>25</v>
      </c>
      <c r="E106" s="343"/>
      <c r="F106" s="343"/>
      <c r="G106" s="343"/>
      <c r="H106" s="343"/>
      <c r="I106" s="343"/>
      <c r="J106" s="315"/>
      <c r="K106" s="316" t="s">
        <v>0</v>
      </c>
      <c r="L106" s="324" t="s">
        <v>26</v>
      </c>
    </row>
    <row r="107" spans="1:12" ht="18" thickBot="1">
      <c r="A107" s="320"/>
      <c r="B107" s="321"/>
      <c r="C107" s="323"/>
      <c r="D107" s="24" t="s">
        <v>129</v>
      </c>
      <c r="E107" s="24" t="s">
        <v>41</v>
      </c>
      <c r="F107" s="24" t="s">
        <v>42</v>
      </c>
      <c r="G107" s="24" t="s">
        <v>43</v>
      </c>
      <c r="H107" s="24" t="s">
        <v>45</v>
      </c>
      <c r="I107" s="24" t="s">
        <v>130</v>
      </c>
      <c r="J107" s="25" t="s">
        <v>35</v>
      </c>
      <c r="K107" s="317"/>
      <c r="L107" s="325"/>
    </row>
    <row r="108" spans="1:12" ht="16.2" thickBot="1">
      <c r="A108" s="57">
        <v>1</v>
      </c>
      <c r="B108" s="58">
        <f>K108</f>
        <v>1</v>
      </c>
      <c r="C108" s="29" t="s">
        <v>71</v>
      </c>
      <c r="D108" s="27"/>
      <c r="E108" s="27"/>
      <c r="F108" s="27">
        <v>8</v>
      </c>
      <c r="G108" s="27">
        <v>8</v>
      </c>
      <c r="H108" s="27">
        <v>8</v>
      </c>
      <c r="I108" s="27"/>
      <c r="J108" s="62">
        <f>SUM(D108:I108)</f>
        <v>24</v>
      </c>
      <c r="K108" s="60">
        <v>1</v>
      </c>
      <c r="L108" s="61">
        <f>J108*K108</f>
        <v>24</v>
      </c>
    </row>
    <row r="109" spans="1:12" ht="19.2" thickBot="1">
      <c r="A109" s="335" t="s">
        <v>10</v>
      </c>
      <c r="B109" s="336"/>
      <c r="C109" s="336"/>
      <c r="D109" s="336"/>
      <c r="E109" s="336"/>
      <c r="F109" s="336"/>
      <c r="G109" s="336"/>
      <c r="H109" s="336"/>
      <c r="I109" s="336"/>
      <c r="J109" s="337"/>
      <c r="K109" s="30">
        <f>SUM(K108:K108)</f>
        <v>1</v>
      </c>
      <c r="L109" s="30">
        <f>SUM(L108:L108)</f>
        <v>24</v>
      </c>
    </row>
    <row r="111" spans="1:12" ht="15" thickBot="1"/>
    <row r="112" spans="1:12" ht="18" thickBot="1">
      <c r="A112" s="301" t="s">
        <v>11</v>
      </c>
      <c r="B112" s="302"/>
      <c r="C112" s="302"/>
      <c r="D112" s="302"/>
      <c r="E112" s="302"/>
      <c r="F112" s="302"/>
      <c r="G112" s="302"/>
      <c r="H112" s="302"/>
      <c r="I112" s="302"/>
      <c r="J112" s="303"/>
    </row>
    <row r="113" spans="1:10" ht="15.6">
      <c r="A113" s="3" t="s">
        <v>12</v>
      </c>
      <c r="B113" s="4"/>
      <c r="C113" s="5"/>
      <c r="D113" s="4"/>
      <c r="E113" s="4"/>
      <c r="F113" s="4"/>
      <c r="G113" s="4"/>
      <c r="H113" s="4"/>
      <c r="I113" s="6"/>
      <c r="J113" s="7"/>
    </row>
    <row r="114" spans="1:10" ht="15.6">
      <c r="A114" s="3" t="s">
        <v>13</v>
      </c>
      <c r="B114" s="4"/>
      <c r="C114" s="70" t="s">
        <v>258</v>
      </c>
      <c r="D114" s="9"/>
      <c r="E114" s="4"/>
      <c r="F114" s="338"/>
      <c r="G114" s="338"/>
      <c r="H114" s="10"/>
      <c r="I114" s="11"/>
      <c r="J114" s="12"/>
    </row>
    <row r="115" spans="1:10" ht="15.6">
      <c r="A115" s="13" t="s">
        <v>14</v>
      </c>
      <c r="B115" s="4"/>
      <c r="C115" s="14"/>
      <c r="D115" s="9"/>
      <c r="E115" s="4"/>
      <c r="F115" s="15"/>
      <c r="G115" s="15"/>
      <c r="H115" s="4" t="s">
        <v>15</v>
      </c>
      <c r="I115" s="11"/>
      <c r="J115" s="12"/>
    </row>
    <row r="116" spans="1:10">
      <c r="A116" s="3" t="s">
        <v>16</v>
      </c>
      <c r="B116" s="4"/>
      <c r="C116" s="16"/>
      <c r="D116" s="4"/>
      <c r="E116" s="4"/>
      <c r="F116" s="10"/>
      <c r="G116" s="10"/>
      <c r="H116" s="4" t="s">
        <v>17</v>
      </c>
      <c r="I116" s="4"/>
      <c r="J116" s="12">
        <f>J125</f>
        <v>24</v>
      </c>
    </row>
    <row r="117" spans="1:10">
      <c r="A117" s="3" t="s">
        <v>18</v>
      </c>
      <c r="B117" s="4"/>
      <c r="C117" s="8"/>
      <c r="D117" s="4"/>
      <c r="E117" s="4"/>
      <c r="F117" s="4"/>
      <c r="G117" s="4"/>
      <c r="H117" s="4" t="s">
        <v>19</v>
      </c>
      <c r="I117" s="4"/>
      <c r="J117" s="17" t="s">
        <v>101</v>
      </c>
    </row>
    <row r="118" spans="1:10">
      <c r="A118" s="3" t="s">
        <v>20</v>
      </c>
      <c r="B118" s="4"/>
      <c r="C118" s="35"/>
      <c r="D118" s="4"/>
      <c r="E118" s="4"/>
      <c r="F118" s="4"/>
      <c r="G118" s="4"/>
      <c r="H118" s="4" t="s">
        <v>21</v>
      </c>
      <c r="I118" s="4"/>
      <c r="J118" s="18"/>
    </row>
    <row r="119" spans="1:10">
      <c r="A119" s="3" t="s">
        <v>22</v>
      </c>
      <c r="B119" s="4"/>
      <c r="C119" s="8" t="s">
        <v>198</v>
      </c>
      <c r="D119" s="4"/>
      <c r="E119" s="4"/>
      <c r="F119" s="4"/>
      <c r="G119" s="4"/>
      <c r="H119" s="4"/>
      <c r="I119" s="4"/>
      <c r="J119" s="19"/>
    </row>
    <row r="120" spans="1:10" ht="15" thickBot="1">
      <c r="A120" s="20" t="s">
        <v>38</v>
      </c>
      <c r="B120" s="21"/>
      <c r="C120" s="22"/>
      <c r="D120" s="21"/>
      <c r="E120" s="21"/>
      <c r="F120" s="21"/>
      <c r="G120" s="21"/>
      <c r="H120" s="21"/>
      <c r="I120" s="21"/>
      <c r="J120" s="23"/>
    </row>
    <row r="121" spans="1:10" ht="16.2" thickBot="1">
      <c r="A121" s="339"/>
      <c r="B121" s="340"/>
      <c r="C121" s="340"/>
      <c r="D121" s="340"/>
      <c r="E121" s="340"/>
      <c r="F121" s="340"/>
      <c r="G121" s="340"/>
      <c r="H121" s="340"/>
      <c r="I121" s="340"/>
      <c r="J121" s="341"/>
    </row>
    <row r="122" spans="1:10" ht="15" thickBot="1">
      <c r="A122" s="320" t="s">
        <v>23</v>
      </c>
      <c r="B122" s="321"/>
      <c r="C122" s="322" t="s">
        <v>24</v>
      </c>
      <c r="D122" s="342" t="s">
        <v>25</v>
      </c>
      <c r="E122" s="343"/>
      <c r="F122" s="343"/>
      <c r="G122" s="343"/>
      <c r="H122" s="281"/>
      <c r="I122" s="316" t="s">
        <v>0</v>
      </c>
      <c r="J122" s="324" t="s">
        <v>26</v>
      </c>
    </row>
    <row r="123" spans="1:10" ht="18" thickBot="1">
      <c r="A123" s="320"/>
      <c r="B123" s="321"/>
      <c r="C123" s="323"/>
      <c r="D123" s="24">
        <v>40</v>
      </c>
      <c r="E123" s="24">
        <v>42</v>
      </c>
      <c r="F123" s="24">
        <v>44</v>
      </c>
      <c r="G123" s="24">
        <v>46</v>
      </c>
      <c r="H123" s="92" t="s">
        <v>35</v>
      </c>
      <c r="I123" s="317"/>
      <c r="J123" s="325"/>
    </row>
    <row r="124" spans="1:10" ht="16.2" thickBot="1">
      <c r="A124" s="57">
        <v>1</v>
      </c>
      <c r="B124" s="58">
        <f>I124</f>
        <v>1</v>
      </c>
      <c r="C124" s="29" t="s">
        <v>71</v>
      </c>
      <c r="D124" s="27">
        <v>3</v>
      </c>
      <c r="E124" s="27">
        <v>3</v>
      </c>
      <c r="F124" s="27">
        <v>18</v>
      </c>
      <c r="G124" s="27"/>
      <c r="H124" s="62">
        <f>SUM(D124:G124)</f>
        <v>24</v>
      </c>
      <c r="I124" s="60">
        <v>1</v>
      </c>
      <c r="J124" s="61">
        <f>H124*I124</f>
        <v>24</v>
      </c>
    </row>
    <row r="125" spans="1:10" ht="19.2" thickBot="1">
      <c r="A125" s="335" t="s">
        <v>10</v>
      </c>
      <c r="B125" s="336"/>
      <c r="C125" s="336"/>
      <c r="D125" s="336"/>
      <c r="E125" s="336"/>
      <c r="F125" s="336"/>
      <c r="G125" s="336"/>
      <c r="H125" s="337"/>
      <c r="I125" s="30">
        <f>SUM(I124:I124)</f>
        <v>1</v>
      </c>
      <c r="J125" s="30">
        <f>SUM(J124:J124)</f>
        <v>24</v>
      </c>
    </row>
    <row r="128" spans="1:10" ht="15" thickBot="1"/>
    <row r="129" spans="1:12" ht="24" thickBot="1">
      <c r="A129" s="284" t="s">
        <v>10</v>
      </c>
      <c r="B129" s="285"/>
      <c r="C129" s="285"/>
      <c r="D129" s="285"/>
      <c r="E129" s="285"/>
      <c r="F129" s="285"/>
      <c r="G129" s="285"/>
      <c r="H129" s="285"/>
      <c r="I129" s="285"/>
      <c r="J129" s="286"/>
      <c r="K129" s="31">
        <f>K17+K34+K58+K75+K92+K109+I125</f>
        <v>14</v>
      </c>
      <c r="L129" s="31">
        <f>L17+L34+L58+L75+L92+L109+J125</f>
        <v>360</v>
      </c>
    </row>
  </sheetData>
  <mergeCells count="75">
    <mergeCell ref="A125:H125"/>
    <mergeCell ref="A109:J109"/>
    <mergeCell ref="A96:L96"/>
    <mergeCell ref="F98:I98"/>
    <mergeCell ref="A105:L105"/>
    <mergeCell ref="A106:B107"/>
    <mergeCell ref="C106:C107"/>
    <mergeCell ref="D106:J106"/>
    <mergeCell ref="K106:K107"/>
    <mergeCell ref="L106:L107"/>
    <mergeCell ref="A112:J112"/>
    <mergeCell ref="F114:G114"/>
    <mergeCell ref="A121:J121"/>
    <mergeCell ref="A122:B123"/>
    <mergeCell ref="C122:C123"/>
    <mergeCell ref="D122:H122"/>
    <mergeCell ref="A92:J92"/>
    <mergeCell ref="A79:L79"/>
    <mergeCell ref="F81:I81"/>
    <mergeCell ref="A88:L88"/>
    <mergeCell ref="A89:B90"/>
    <mergeCell ref="C89:C90"/>
    <mergeCell ref="D89:J89"/>
    <mergeCell ref="K89:K90"/>
    <mergeCell ref="L89:L90"/>
    <mergeCell ref="I122:I123"/>
    <mergeCell ref="J122:J123"/>
    <mergeCell ref="A129:J129"/>
    <mergeCell ref="A34:J34"/>
    <mergeCell ref="A15:A16"/>
    <mergeCell ref="B15:B16"/>
    <mergeCell ref="J15:J16"/>
    <mergeCell ref="A21:L21"/>
    <mergeCell ref="F23:I23"/>
    <mergeCell ref="A30:L30"/>
    <mergeCell ref="A31:B32"/>
    <mergeCell ref="C31:C32"/>
    <mergeCell ref="D31:J31"/>
    <mergeCell ref="K31:K32"/>
    <mergeCell ref="L31:L32"/>
    <mergeCell ref="K15:K16"/>
    <mergeCell ref="L15:L16"/>
    <mergeCell ref="A17:J17"/>
    <mergeCell ref="A3:L3"/>
    <mergeCell ref="F5:I5"/>
    <mergeCell ref="A12:L12"/>
    <mergeCell ref="A13:B14"/>
    <mergeCell ref="C13:C14"/>
    <mergeCell ref="D13:J13"/>
    <mergeCell ref="K13:K14"/>
    <mergeCell ref="L13:L14"/>
    <mergeCell ref="L50:L54"/>
    <mergeCell ref="A38:L38"/>
    <mergeCell ref="F40:I40"/>
    <mergeCell ref="A47:L47"/>
    <mergeCell ref="A48:B49"/>
    <mergeCell ref="C48:C49"/>
    <mergeCell ref="D48:J48"/>
    <mergeCell ref="K48:K49"/>
    <mergeCell ref="L48:L49"/>
    <mergeCell ref="A58:J58"/>
    <mergeCell ref="A50:A54"/>
    <mergeCell ref="B50:B54"/>
    <mergeCell ref="J50:J54"/>
    <mergeCell ref="K50:K54"/>
    <mergeCell ref="C55:C57"/>
    <mergeCell ref="A75:J75"/>
    <mergeCell ref="A62:L62"/>
    <mergeCell ref="F64:I64"/>
    <mergeCell ref="A71:L71"/>
    <mergeCell ref="A72:B73"/>
    <mergeCell ref="C72:C73"/>
    <mergeCell ref="D72:J72"/>
    <mergeCell ref="K72:K73"/>
    <mergeCell ref="L72:L73"/>
  </mergeCells>
  <pageMargins left="0.7" right="0.7" top="0.75" bottom="0.75" header="0.3" footer="0.3"/>
  <pageSetup paperSize="9" scale="6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2:M135"/>
  <sheetViews>
    <sheetView zoomScaleNormal="100" workbookViewId="0">
      <selection activeCell="C10" sqref="C10"/>
    </sheetView>
  </sheetViews>
  <sheetFormatPr defaultRowHeight="14.4"/>
  <cols>
    <col min="3" max="3" width="29" customWidth="1"/>
    <col min="4" max="5" width="8" customWidth="1"/>
    <col min="6" max="6" width="7.88671875" customWidth="1"/>
    <col min="7" max="7" width="7.5546875" customWidth="1"/>
    <col min="11" max="11" width="9.88671875" customWidth="1"/>
    <col min="13" max="13" width="10.5546875" customWidth="1"/>
    <col min="14" max="14" width="12.6640625" customWidth="1"/>
  </cols>
  <sheetData>
    <row r="2" spans="1:13" ht="18.75" customHeight="1" thickBot="1"/>
    <row r="3" spans="1:13" ht="18.75" customHeight="1" thickBot="1">
      <c r="A3" s="301" t="s">
        <v>11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18"/>
    </row>
    <row r="4" spans="1:13" ht="18.75" customHeight="1">
      <c r="A4" s="3" t="s">
        <v>12</v>
      </c>
      <c r="B4" s="4"/>
      <c r="C4" s="5"/>
      <c r="D4" s="4"/>
      <c r="E4" s="4"/>
      <c r="F4" s="4"/>
      <c r="G4" s="4"/>
      <c r="H4" s="4"/>
      <c r="I4" s="4"/>
      <c r="J4" s="4"/>
      <c r="K4" s="4"/>
      <c r="L4" s="6"/>
      <c r="M4" s="7"/>
    </row>
    <row r="5" spans="1:13" ht="18.75" customHeight="1">
      <c r="A5" s="3" t="s">
        <v>13</v>
      </c>
      <c r="B5" s="4"/>
      <c r="C5" s="8" t="s">
        <v>142</v>
      </c>
      <c r="D5" s="9"/>
      <c r="E5" s="4"/>
      <c r="F5" s="39"/>
      <c r="G5" s="39"/>
      <c r="H5" s="39"/>
      <c r="I5" s="39"/>
      <c r="J5" s="39"/>
      <c r="K5" s="10"/>
      <c r="L5" s="11"/>
      <c r="M5" s="12"/>
    </row>
    <row r="6" spans="1:13" ht="18.75" customHeight="1">
      <c r="A6" s="13" t="s">
        <v>14</v>
      </c>
      <c r="B6" s="4"/>
      <c r="C6" s="14"/>
      <c r="D6" s="9"/>
      <c r="E6" s="4"/>
      <c r="F6" s="15"/>
      <c r="G6" s="15"/>
      <c r="H6" s="15"/>
      <c r="I6" s="15"/>
      <c r="J6" s="15"/>
      <c r="K6" s="4" t="s">
        <v>15</v>
      </c>
      <c r="L6" s="11"/>
      <c r="M6" s="12"/>
    </row>
    <row r="7" spans="1:13" ht="18.75" customHeight="1">
      <c r="A7" s="3" t="s">
        <v>16</v>
      </c>
      <c r="B7" s="4"/>
      <c r="C7" s="16"/>
      <c r="D7" s="4"/>
      <c r="E7" s="4"/>
      <c r="F7" s="10"/>
      <c r="G7" s="10"/>
      <c r="H7" s="10"/>
      <c r="I7" s="10"/>
      <c r="J7" s="10"/>
      <c r="K7" s="4" t="s">
        <v>17</v>
      </c>
      <c r="L7" s="4"/>
      <c r="M7" s="12">
        <f>M28</f>
        <v>312</v>
      </c>
    </row>
    <row r="8" spans="1:13" ht="18.75" customHeight="1">
      <c r="A8" s="3" t="s">
        <v>18</v>
      </c>
      <c r="B8" s="4"/>
      <c r="C8" s="8"/>
      <c r="D8" s="4"/>
      <c r="E8" s="4"/>
      <c r="F8" s="4"/>
      <c r="G8" s="4"/>
      <c r="H8" s="4"/>
      <c r="I8" s="4"/>
      <c r="J8" s="4"/>
      <c r="K8" s="4" t="s">
        <v>19</v>
      </c>
      <c r="L8" s="4"/>
      <c r="M8" s="17" t="s">
        <v>73</v>
      </c>
    </row>
    <row r="9" spans="1:13" ht="18.75" customHeight="1">
      <c r="A9" s="3" t="s">
        <v>20</v>
      </c>
      <c r="B9" s="4"/>
      <c r="C9" s="35"/>
      <c r="D9" s="4"/>
      <c r="E9" s="4"/>
      <c r="F9" s="4"/>
      <c r="G9" s="4"/>
      <c r="H9" s="4"/>
      <c r="I9" s="4"/>
      <c r="J9" s="4"/>
      <c r="K9" s="4" t="s">
        <v>21</v>
      </c>
      <c r="L9" s="4"/>
      <c r="M9" s="18"/>
    </row>
    <row r="10" spans="1:13" ht="18.75" customHeight="1">
      <c r="A10" s="3" t="s">
        <v>22</v>
      </c>
      <c r="B10" s="4"/>
      <c r="C10" s="8" t="s">
        <v>363</v>
      </c>
      <c r="D10" s="4"/>
      <c r="E10" s="4"/>
      <c r="F10" s="4"/>
      <c r="G10" s="4"/>
      <c r="H10" s="4"/>
      <c r="I10" s="4"/>
      <c r="J10" s="4"/>
      <c r="K10" s="4"/>
      <c r="L10" s="4"/>
      <c r="M10" s="19"/>
    </row>
    <row r="11" spans="1:13" ht="18.75" customHeight="1" thickBot="1">
      <c r="A11" s="20" t="s">
        <v>38</v>
      </c>
      <c r="B11" s="21"/>
      <c r="C11" s="22"/>
      <c r="D11" s="21"/>
      <c r="E11" s="21"/>
      <c r="F11" s="21"/>
      <c r="G11" s="21"/>
      <c r="H11" s="21"/>
      <c r="I11" s="21"/>
      <c r="J11" s="21"/>
      <c r="K11" s="21"/>
      <c r="L11" s="21"/>
      <c r="M11" s="23"/>
    </row>
    <row r="12" spans="1:13" ht="18.75" customHeight="1" thickBot="1">
      <c r="A12" s="304"/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19"/>
    </row>
    <row r="13" spans="1:13" ht="18.75" customHeight="1" thickBot="1">
      <c r="A13" s="320" t="s">
        <v>23</v>
      </c>
      <c r="B13" s="321"/>
      <c r="C13" s="322" t="s">
        <v>24</v>
      </c>
      <c r="D13" s="279" t="s">
        <v>25</v>
      </c>
      <c r="E13" s="280"/>
      <c r="F13" s="280"/>
      <c r="G13" s="280"/>
      <c r="H13" s="280"/>
      <c r="I13" s="280"/>
      <c r="J13" s="280"/>
      <c r="K13" s="315"/>
      <c r="L13" s="316" t="s">
        <v>0</v>
      </c>
      <c r="M13" s="324" t="s">
        <v>26</v>
      </c>
    </row>
    <row r="14" spans="1:13" ht="18.75" customHeight="1" thickBot="1">
      <c r="A14" s="320"/>
      <c r="B14" s="321"/>
      <c r="C14" s="323"/>
      <c r="D14" s="24" t="s">
        <v>44</v>
      </c>
      <c r="E14" s="24" t="s">
        <v>27</v>
      </c>
      <c r="F14" s="24" t="s">
        <v>28</v>
      </c>
      <c r="G14" s="24" t="s">
        <v>29</v>
      </c>
      <c r="H14" s="24" t="s">
        <v>30</v>
      </c>
      <c r="I14" s="24" t="s">
        <v>31</v>
      </c>
      <c r="J14" s="24" t="s">
        <v>32</v>
      </c>
      <c r="K14" s="25" t="s">
        <v>35</v>
      </c>
      <c r="L14" s="317"/>
      <c r="M14" s="325"/>
    </row>
    <row r="15" spans="1:13" ht="18.75" customHeight="1">
      <c r="A15" s="287">
        <v>1</v>
      </c>
      <c r="B15" s="289">
        <f>L15</f>
        <v>7</v>
      </c>
      <c r="C15" s="29" t="s">
        <v>36</v>
      </c>
      <c r="D15" s="27"/>
      <c r="E15" s="27">
        <v>2</v>
      </c>
      <c r="F15" s="27">
        <v>3</v>
      </c>
      <c r="G15" s="27">
        <v>5</v>
      </c>
      <c r="H15" s="27">
        <v>5</v>
      </c>
      <c r="I15" s="27">
        <v>3</v>
      </c>
      <c r="J15" s="27">
        <v>1</v>
      </c>
      <c r="K15" s="291">
        <f>SUM(D15:J18)</f>
        <v>24</v>
      </c>
      <c r="L15" s="293">
        <v>7</v>
      </c>
      <c r="M15" s="313">
        <f>K15*L15</f>
        <v>168</v>
      </c>
    </row>
    <row r="16" spans="1:13" ht="18.75" customHeight="1">
      <c r="A16" s="288"/>
      <c r="B16" s="290"/>
      <c r="C16" s="26" t="s">
        <v>116</v>
      </c>
      <c r="D16" s="28"/>
      <c r="E16" s="28"/>
      <c r="F16" s="28"/>
      <c r="G16" s="28">
        <v>1</v>
      </c>
      <c r="H16" s="28">
        <v>1</v>
      </c>
      <c r="I16" s="28"/>
      <c r="J16" s="28"/>
      <c r="K16" s="292"/>
      <c r="L16" s="294"/>
      <c r="M16" s="314"/>
    </row>
    <row r="17" spans="1:13" ht="18.75" customHeight="1">
      <c r="A17" s="288"/>
      <c r="B17" s="290"/>
      <c r="C17" s="26" t="s">
        <v>114</v>
      </c>
      <c r="D17" s="28"/>
      <c r="E17" s="28"/>
      <c r="F17" s="28"/>
      <c r="G17" s="28">
        <v>1</v>
      </c>
      <c r="H17" s="28">
        <v>1</v>
      </c>
      <c r="I17" s="28"/>
      <c r="J17" s="28"/>
      <c r="K17" s="292"/>
      <c r="L17" s="294"/>
      <c r="M17" s="314"/>
    </row>
    <row r="18" spans="1:13" ht="18.75" customHeight="1" thickBot="1">
      <c r="A18" s="288"/>
      <c r="B18" s="290"/>
      <c r="C18" s="26" t="s">
        <v>97</v>
      </c>
      <c r="D18" s="28"/>
      <c r="E18" s="28"/>
      <c r="F18" s="28"/>
      <c r="G18" s="28">
        <v>1</v>
      </c>
      <c r="H18" s="28"/>
      <c r="I18" s="28"/>
      <c r="J18" s="28"/>
      <c r="K18" s="292"/>
      <c r="L18" s="294"/>
      <c r="M18" s="314"/>
    </row>
    <row r="19" spans="1:13" ht="18.75" customHeight="1">
      <c r="A19" s="287">
        <f>B15+1</f>
        <v>8</v>
      </c>
      <c r="B19" s="289">
        <f>B15+L19</f>
        <v>9</v>
      </c>
      <c r="C19" s="29" t="s">
        <v>36</v>
      </c>
      <c r="D19" s="27"/>
      <c r="E19" s="27"/>
      <c r="F19" s="27">
        <v>5</v>
      </c>
      <c r="G19" s="27">
        <v>3</v>
      </c>
      <c r="H19" s="27">
        <v>1</v>
      </c>
      <c r="I19" s="27"/>
      <c r="J19" s="27">
        <v>1</v>
      </c>
      <c r="K19" s="291">
        <f>SUM(D19:J21)</f>
        <v>24</v>
      </c>
      <c r="L19" s="293">
        <v>2</v>
      </c>
      <c r="M19" s="313">
        <f>K19*L19</f>
        <v>48</v>
      </c>
    </row>
    <row r="20" spans="1:13" ht="18.75" customHeight="1">
      <c r="A20" s="288"/>
      <c r="B20" s="290"/>
      <c r="C20" s="26" t="s">
        <v>143</v>
      </c>
      <c r="D20" s="28"/>
      <c r="E20" s="28">
        <v>2</v>
      </c>
      <c r="F20" s="28">
        <v>1</v>
      </c>
      <c r="G20" s="28"/>
      <c r="H20" s="28">
        <v>1</v>
      </c>
      <c r="I20" s="28"/>
      <c r="J20" s="28"/>
      <c r="K20" s="292"/>
      <c r="L20" s="294"/>
      <c r="M20" s="314"/>
    </row>
    <row r="21" spans="1:13" ht="18.75" customHeight="1" thickBot="1">
      <c r="A21" s="288"/>
      <c r="B21" s="290"/>
      <c r="C21" s="26" t="s">
        <v>144</v>
      </c>
      <c r="D21" s="28"/>
      <c r="E21" s="28"/>
      <c r="F21" s="28">
        <v>2</v>
      </c>
      <c r="G21" s="28">
        <v>4</v>
      </c>
      <c r="H21" s="28">
        <v>2</v>
      </c>
      <c r="I21" s="28">
        <v>2</v>
      </c>
      <c r="J21" s="28"/>
      <c r="K21" s="292"/>
      <c r="L21" s="294"/>
      <c r="M21" s="314"/>
    </row>
    <row r="22" spans="1:13" ht="18.75" customHeight="1">
      <c r="A22" s="287">
        <f>B19+1</f>
        <v>10</v>
      </c>
      <c r="B22" s="289">
        <f>B19+L22</f>
        <v>11</v>
      </c>
      <c r="C22" s="29" t="s">
        <v>36</v>
      </c>
      <c r="D22" s="27"/>
      <c r="E22" s="27">
        <v>1</v>
      </c>
      <c r="F22" s="27">
        <v>5</v>
      </c>
      <c r="G22" s="27">
        <v>2</v>
      </c>
      <c r="H22" s="27">
        <v>1</v>
      </c>
      <c r="I22" s="27"/>
      <c r="J22" s="27"/>
      <c r="K22" s="291">
        <f>SUM(D22:J26)</f>
        <v>24</v>
      </c>
      <c r="L22" s="293">
        <v>2</v>
      </c>
      <c r="M22" s="313">
        <f>K22*L22</f>
        <v>48</v>
      </c>
    </row>
    <row r="23" spans="1:13" ht="18.75" customHeight="1">
      <c r="A23" s="288"/>
      <c r="B23" s="290"/>
      <c r="C23" s="26" t="s">
        <v>116</v>
      </c>
      <c r="D23" s="28"/>
      <c r="E23" s="28">
        <v>1</v>
      </c>
      <c r="F23" s="28">
        <v>2</v>
      </c>
      <c r="G23" s="28"/>
      <c r="H23" s="28"/>
      <c r="I23" s="28">
        <v>1</v>
      </c>
      <c r="J23" s="28">
        <v>1</v>
      </c>
      <c r="K23" s="292"/>
      <c r="L23" s="294"/>
      <c r="M23" s="314"/>
    </row>
    <row r="24" spans="1:13" ht="18.75" customHeight="1">
      <c r="A24" s="288"/>
      <c r="B24" s="290"/>
      <c r="C24" s="26" t="s">
        <v>145</v>
      </c>
      <c r="D24" s="28"/>
      <c r="E24" s="28"/>
      <c r="F24" s="28"/>
      <c r="G24" s="28">
        <v>1</v>
      </c>
      <c r="H24" s="28">
        <v>2</v>
      </c>
      <c r="I24" s="28">
        <v>1</v>
      </c>
      <c r="J24" s="28"/>
      <c r="K24" s="292"/>
      <c r="L24" s="294"/>
      <c r="M24" s="314"/>
    </row>
    <row r="25" spans="1:13" ht="18.75" customHeight="1">
      <c r="A25" s="288"/>
      <c r="B25" s="290"/>
      <c r="C25" s="26" t="s">
        <v>113</v>
      </c>
      <c r="D25" s="28"/>
      <c r="E25" s="28"/>
      <c r="F25" s="28">
        <v>1</v>
      </c>
      <c r="G25" s="28">
        <v>1</v>
      </c>
      <c r="H25" s="28">
        <v>1</v>
      </c>
      <c r="I25" s="28">
        <v>1</v>
      </c>
      <c r="J25" s="28"/>
      <c r="K25" s="292"/>
      <c r="L25" s="294"/>
      <c r="M25" s="314"/>
    </row>
    <row r="26" spans="1:13" ht="18.75" customHeight="1" thickBot="1">
      <c r="A26" s="288"/>
      <c r="B26" s="290"/>
      <c r="C26" s="26" t="s">
        <v>97</v>
      </c>
      <c r="D26" s="28"/>
      <c r="E26" s="28"/>
      <c r="F26" s="28">
        <v>1</v>
      </c>
      <c r="G26" s="28"/>
      <c r="H26" s="28">
        <v>1</v>
      </c>
      <c r="I26" s="28"/>
      <c r="J26" s="28"/>
      <c r="K26" s="292"/>
      <c r="L26" s="294"/>
      <c r="M26" s="314"/>
    </row>
    <row r="27" spans="1:13" ht="18.75" customHeight="1" thickBot="1">
      <c r="A27" s="57">
        <f>B22+1</f>
        <v>12</v>
      </c>
      <c r="B27" s="58">
        <f>B22+L27</f>
        <v>13</v>
      </c>
      <c r="C27" s="29" t="s">
        <v>71</v>
      </c>
      <c r="D27" s="27"/>
      <c r="E27" s="27">
        <v>2</v>
      </c>
      <c r="F27" s="27">
        <v>5</v>
      </c>
      <c r="G27" s="27">
        <v>11</v>
      </c>
      <c r="H27" s="27">
        <v>1</v>
      </c>
      <c r="I27" s="27">
        <v>3</v>
      </c>
      <c r="J27" s="27">
        <v>2</v>
      </c>
      <c r="K27" s="62">
        <f>SUM(D27:J27)</f>
        <v>24</v>
      </c>
      <c r="L27" s="60">
        <v>2</v>
      </c>
      <c r="M27" s="61">
        <f>K27*L27</f>
        <v>48</v>
      </c>
    </row>
    <row r="28" spans="1:13" ht="18.75" customHeight="1" thickBot="1">
      <c r="A28" s="297" t="s">
        <v>10</v>
      </c>
      <c r="B28" s="298"/>
      <c r="C28" s="298"/>
      <c r="D28" s="298"/>
      <c r="E28" s="298"/>
      <c r="F28" s="298"/>
      <c r="G28" s="298"/>
      <c r="H28" s="298"/>
      <c r="I28" s="298"/>
      <c r="J28" s="298"/>
      <c r="K28" s="299"/>
      <c r="L28" s="30">
        <f>SUM(L15:L27)</f>
        <v>13</v>
      </c>
      <c r="M28" s="30">
        <f>SUM(M15:M27)</f>
        <v>312</v>
      </c>
    </row>
    <row r="29" spans="1:13" ht="18.75" customHeight="1"/>
    <row r="30" spans="1:13" ht="18.75" customHeight="1" thickBot="1"/>
    <row r="31" spans="1:13" ht="18.75" customHeight="1" thickBot="1">
      <c r="A31" s="301" t="s">
        <v>11</v>
      </c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18"/>
    </row>
    <row r="32" spans="1:13" ht="18.75" customHeight="1">
      <c r="A32" s="3" t="s">
        <v>12</v>
      </c>
      <c r="B32" s="4"/>
      <c r="C32" s="5"/>
      <c r="D32" s="4"/>
      <c r="E32" s="4"/>
      <c r="F32" s="4"/>
      <c r="G32" s="4"/>
      <c r="H32" s="4"/>
      <c r="I32" s="4"/>
      <c r="J32" s="4"/>
      <c r="K32" s="4"/>
      <c r="L32" s="6"/>
      <c r="M32" s="7"/>
    </row>
    <row r="33" spans="1:13" ht="18.75" customHeight="1">
      <c r="A33" s="3" t="s">
        <v>13</v>
      </c>
      <c r="B33" s="4"/>
      <c r="C33" s="8" t="s">
        <v>161</v>
      </c>
      <c r="D33" s="9"/>
      <c r="E33" s="4"/>
      <c r="F33" s="39"/>
      <c r="G33" s="39"/>
      <c r="H33" s="39"/>
      <c r="I33" s="39"/>
      <c r="J33" s="39"/>
      <c r="K33" s="10"/>
      <c r="L33" s="11"/>
      <c r="M33" s="12"/>
    </row>
    <row r="34" spans="1:13" ht="18.75" customHeight="1">
      <c r="A34" s="13" t="s">
        <v>14</v>
      </c>
      <c r="B34" s="4"/>
      <c r="C34" s="14"/>
      <c r="D34" s="9"/>
      <c r="E34" s="4"/>
      <c r="F34" s="15"/>
      <c r="G34" s="15"/>
      <c r="H34" s="15"/>
      <c r="I34" s="15"/>
      <c r="J34" s="15"/>
      <c r="K34" s="4" t="s">
        <v>15</v>
      </c>
      <c r="L34" s="11"/>
      <c r="M34" s="12"/>
    </row>
    <row r="35" spans="1:13" ht="18.75" customHeight="1">
      <c r="A35" s="3" t="s">
        <v>16</v>
      </c>
      <c r="B35" s="4"/>
      <c r="C35" s="16"/>
      <c r="D35" s="4"/>
      <c r="E35" s="4"/>
      <c r="F35" s="10"/>
      <c r="G35" s="10"/>
      <c r="H35" s="10"/>
      <c r="I35" s="10"/>
      <c r="J35" s="10"/>
      <c r="K35" s="4" t="s">
        <v>17</v>
      </c>
      <c r="L35" s="4"/>
      <c r="M35" s="12">
        <f>M49</f>
        <v>96</v>
      </c>
    </row>
    <row r="36" spans="1:13" ht="18.75" customHeight="1">
      <c r="A36" s="3" t="s">
        <v>18</v>
      </c>
      <c r="B36" s="4"/>
      <c r="C36" s="8"/>
      <c r="D36" s="4"/>
      <c r="E36" s="4"/>
      <c r="F36" s="4"/>
      <c r="G36" s="4"/>
      <c r="H36" s="4"/>
      <c r="I36" s="4"/>
      <c r="J36" s="4"/>
      <c r="K36" s="4" t="s">
        <v>19</v>
      </c>
      <c r="L36" s="4"/>
      <c r="M36" s="17" t="s">
        <v>73</v>
      </c>
    </row>
    <row r="37" spans="1:13" ht="18.75" customHeight="1">
      <c r="A37" s="3" t="s">
        <v>20</v>
      </c>
      <c r="B37" s="4"/>
      <c r="C37" s="35"/>
      <c r="D37" s="4"/>
      <c r="E37" s="4"/>
      <c r="F37" s="4"/>
      <c r="G37" s="4"/>
      <c r="H37" s="4"/>
      <c r="I37" s="4"/>
      <c r="J37" s="4"/>
      <c r="K37" s="4" t="s">
        <v>21</v>
      </c>
      <c r="L37" s="4"/>
      <c r="M37" s="18"/>
    </row>
    <row r="38" spans="1:13" ht="18.75" customHeight="1">
      <c r="A38" s="3" t="s">
        <v>22</v>
      </c>
      <c r="B38" s="4"/>
      <c r="C38" s="8" t="s">
        <v>362</v>
      </c>
      <c r="D38" s="4"/>
      <c r="E38" s="4"/>
      <c r="F38" s="4"/>
      <c r="G38" s="4"/>
      <c r="H38" s="4"/>
      <c r="I38" s="4"/>
      <c r="J38" s="4"/>
      <c r="K38" s="4"/>
      <c r="L38" s="4"/>
      <c r="M38" s="19"/>
    </row>
    <row r="39" spans="1:13" ht="18.75" customHeight="1" thickBot="1">
      <c r="A39" s="20" t="s">
        <v>38</v>
      </c>
      <c r="B39" s="21"/>
      <c r="C39" s="22"/>
      <c r="D39" s="21"/>
      <c r="E39" s="21"/>
      <c r="F39" s="21"/>
      <c r="G39" s="21"/>
      <c r="H39" s="21"/>
      <c r="I39" s="21"/>
      <c r="J39" s="21"/>
      <c r="K39" s="21"/>
      <c r="L39" s="21"/>
      <c r="M39" s="23"/>
    </row>
    <row r="40" spans="1:13" ht="18.75" customHeight="1" thickBot="1">
      <c r="A40" s="304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19"/>
    </row>
    <row r="41" spans="1:13" ht="18.75" customHeight="1" thickBot="1">
      <c r="A41" s="320" t="s">
        <v>23</v>
      </c>
      <c r="B41" s="321"/>
      <c r="C41" s="322" t="s">
        <v>24</v>
      </c>
      <c r="D41" s="279" t="s">
        <v>25</v>
      </c>
      <c r="E41" s="280"/>
      <c r="F41" s="280"/>
      <c r="G41" s="280"/>
      <c r="H41" s="280"/>
      <c r="I41" s="280"/>
      <c r="J41" s="280"/>
      <c r="K41" s="315"/>
      <c r="L41" s="316" t="s">
        <v>0</v>
      </c>
      <c r="M41" s="324" t="s">
        <v>26</v>
      </c>
    </row>
    <row r="42" spans="1:13" ht="18.75" customHeight="1" thickBot="1">
      <c r="A42" s="320"/>
      <c r="B42" s="321"/>
      <c r="C42" s="323"/>
      <c r="D42" s="24" t="s">
        <v>44</v>
      </c>
      <c r="E42" s="24" t="s">
        <v>27</v>
      </c>
      <c r="F42" s="24" t="s">
        <v>28</v>
      </c>
      <c r="G42" s="24" t="s">
        <v>29</v>
      </c>
      <c r="H42" s="24" t="s">
        <v>30</v>
      </c>
      <c r="I42" s="24" t="s">
        <v>31</v>
      </c>
      <c r="J42" s="24" t="s">
        <v>32</v>
      </c>
      <c r="K42" s="25" t="s">
        <v>35</v>
      </c>
      <c r="L42" s="317"/>
      <c r="M42" s="325"/>
    </row>
    <row r="43" spans="1:13" ht="18.75" customHeight="1">
      <c r="A43" s="287">
        <v>1</v>
      </c>
      <c r="B43" s="289">
        <f>L43</f>
        <v>3</v>
      </c>
      <c r="C43" s="29" t="s">
        <v>36</v>
      </c>
      <c r="D43" s="27"/>
      <c r="E43" s="27">
        <v>3</v>
      </c>
      <c r="F43" s="27">
        <v>4</v>
      </c>
      <c r="G43" s="27">
        <v>4</v>
      </c>
      <c r="H43" s="27">
        <v>4</v>
      </c>
      <c r="I43" s="27">
        <v>1</v>
      </c>
      <c r="J43" s="27">
        <v>3</v>
      </c>
      <c r="K43" s="291">
        <f>SUM(D43:J47)</f>
        <v>24</v>
      </c>
      <c r="L43" s="293">
        <v>3</v>
      </c>
      <c r="M43" s="313">
        <f>K43*L43</f>
        <v>72</v>
      </c>
    </row>
    <row r="44" spans="1:13" ht="18.75" customHeight="1">
      <c r="A44" s="288"/>
      <c r="B44" s="290"/>
      <c r="C44" s="26" t="s">
        <v>51</v>
      </c>
      <c r="D44" s="28"/>
      <c r="E44" s="28"/>
      <c r="F44" s="28"/>
      <c r="G44" s="28"/>
      <c r="H44" s="28"/>
      <c r="I44" s="28">
        <v>1</v>
      </c>
      <c r="J44" s="28"/>
      <c r="K44" s="292"/>
      <c r="L44" s="294"/>
      <c r="M44" s="314"/>
    </row>
    <row r="45" spans="1:13" ht="18.75" customHeight="1">
      <c r="A45" s="288"/>
      <c r="B45" s="290"/>
      <c r="C45" s="26" t="s">
        <v>162</v>
      </c>
      <c r="D45" s="28"/>
      <c r="E45" s="28"/>
      <c r="F45" s="28"/>
      <c r="G45" s="28">
        <v>1</v>
      </c>
      <c r="H45" s="28"/>
      <c r="I45" s="28"/>
      <c r="J45" s="28"/>
      <c r="K45" s="292"/>
      <c r="L45" s="294"/>
      <c r="M45" s="314"/>
    </row>
    <row r="46" spans="1:13" ht="18.75" customHeight="1">
      <c r="A46" s="288"/>
      <c r="B46" s="290"/>
      <c r="C46" s="26" t="s">
        <v>163</v>
      </c>
      <c r="D46" s="28"/>
      <c r="E46" s="28"/>
      <c r="F46" s="28">
        <v>1</v>
      </c>
      <c r="G46" s="28"/>
      <c r="H46" s="28"/>
      <c r="I46" s="28"/>
      <c r="J46" s="28"/>
      <c r="K46" s="292"/>
      <c r="L46" s="294"/>
      <c r="M46" s="314"/>
    </row>
    <row r="47" spans="1:13" ht="18.75" customHeight="1" thickBot="1">
      <c r="A47" s="288"/>
      <c r="B47" s="290"/>
      <c r="C47" s="26" t="s">
        <v>116</v>
      </c>
      <c r="D47" s="28"/>
      <c r="E47" s="28"/>
      <c r="F47" s="28">
        <v>1</v>
      </c>
      <c r="G47" s="28"/>
      <c r="H47" s="28"/>
      <c r="I47" s="28">
        <v>1</v>
      </c>
      <c r="J47" s="28"/>
      <c r="K47" s="292"/>
      <c r="L47" s="294"/>
      <c r="M47" s="314"/>
    </row>
    <row r="48" spans="1:13" ht="18.75" customHeight="1" thickBot="1">
      <c r="A48" s="57">
        <f>B43+1</f>
        <v>4</v>
      </c>
      <c r="B48" s="58">
        <f>B43+L48</f>
        <v>4</v>
      </c>
      <c r="C48" s="29" t="s">
        <v>71</v>
      </c>
      <c r="D48" s="27"/>
      <c r="E48" s="27">
        <v>2</v>
      </c>
      <c r="F48" s="27">
        <v>5</v>
      </c>
      <c r="G48" s="27">
        <v>5</v>
      </c>
      <c r="H48" s="27">
        <v>4</v>
      </c>
      <c r="I48" s="27">
        <v>4</v>
      </c>
      <c r="J48" s="27">
        <v>4</v>
      </c>
      <c r="K48" s="62">
        <f>SUM(D48:J48)</f>
        <v>24</v>
      </c>
      <c r="L48" s="60">
        <v>1</v>
      </c>
      <c r="M48" s="61">
        <f>K48*L48</f>
        <v>24</v>
      </c>
    </row>
    <row r="49" spans="1:13" ht="18.75" customHeight="1" thickBot="1">
      <c r="A49" s="297" t="s">
        <v>10</v>
      </c>
      <c r="B49" s="298"/>
      <c r="C49" s="298"/>
      <c r="D49" s="298"/>
      <c r="E49" s="298"/>
      <c r="F49" s="298"/>
      <c r="G49" s="298"/>
      <c r="H49" s="298"/>
      <c r="I49" s="298"/>
      <c r="J49" s="298"/>
      <c r="K49" s="299"/>
      <c r="L49" s="30">
        <f>SUM(L43:L48)</f>
        <v>4</v>
      </c>
      <c r="M49" s="30">
        <f>SUM(M43:M48)</f>
        <v>96</v>
      </c>
    </row>
    <row r="50" spans="1:13" ht="18.75" customHeight="1"/>
    <row r="51" spans="1:13" ht="18.75" customHeight="1"/>
    <row r="52" spans="1:13" ht="18.75" customHeight="1" thickBot="1"/>
    <row r="53" spans="1:13" ht="18.75" customHeight="1" thickBot="1">
      <c r="A53" s="301" t="s">
        <v>11</v>
      </c>
      <c r="B53" s="302"/>
      <c r="C53" s="302"/>
      <c r="D53" s="302"/>
      <c r="E53" s="302"/>
      <c r="F53" s="302"/>
      <c r="G53" s="302"/>
      <c r="H53" s="302"/>
      <c r="I53" s="302"/>
      <c r="J53" s="302"/>
      <c r="K53" s="302"/>
      <c r="L53" s="302"/>
      <c r="M53" s="318"/>
    </row>
    <row r="54" spans="1:13" ht="18.75" customHeight="1">
      <c r="A54" s="3" t="s">
        <v>12</v>
      </c>
      <c r="B54" s="4"/>
      <c r="C54" s="5"/>
      <c r="D54" s="4"/>
      <c r="E54" s="4"/>
      <c r="F54" s="4"/>
      <c r="G54" s="4"/>
      <c r="H54" s="4"/>
      <c r="I54" s="4"/>
      <c r="J54" s="4"/>
      <c r="K54" s="4"/>
      <c r="L54" s="6"/>
      <c r="M54" s="7"/>
    </row>
    <row r="55" spans="1:13" ht="18.75" customHeight="1">
      <c r="A55" s="3" t="s">
        <v>13</v>
      </c>
      <c r="B55" s="4"/>
      <c r="C55" s="70" t="s">
        <v>196</v>
      </c>
      <c r="D55" s="4"/>
      <c r="E55" s="4"/>
      <c r="F55" s="39"/>
      <c r="G55" s="39"/>
      <c r="H55" s="39"/>
      <c r="I55" s="39"/>
      <c r="J55" s="39"/>
      <c r="K55" s="10"/>
      <c r="L55" s="11"/>
      <c r="M55" s="12"/>
    </row>
    <row r="56" spans="1:13" ht="18.75" customHeight="1">
      <c r="A56" s="13" t="s">
        <v>14</v>
      </c>
      <c r="B56" s="4"/>
      <c r="C56" s="14"/>
      <c r="D56" s="4"/>
      <c r="E56" s="4"/>
      <c r="F56" s="15"/>
      <c r="G56" s="15"/>
      <c r="H56" s="15"/>
      <c r="I56" s="15"/>
      <c r="J56" s="15"/>
      <c r="K56" s="4" t="s">
        <v>15</v>
      </c>
      <c r="L56" s="11"/>
      <c r="M56" s="12"/>
    </row>
    <row r="57" spans="1:13" ht="18.75" customHeight="1">
      <c r="A57" s="3" t="s">
        <v>16</v>
      </c>
      <c r="B57" s="4"/>
      <c r="C57" s="16"/>
      <c r="D57" s="4"/>
      <c r="E57" s="4"/>
      <c r="F57" s="10"/>
      <c r="G57" s="10"/>
      <c r="H57" s="10"/>
      <c r="I57" s="10"/>
      <c r="J57" s="10"/>
      <c r="K57" s="4" t="s">
        <v>17</v>
      </c>
      <c r="L57" s="4"/>
      <c r="M57" s="12">
        <f>M76</f>
        <v>144</v>
      </c>
    </row>
    <row r="58" spans="1:13" ht="18.75" customHeight="1">
      <c r="A58" s="3" t="s">
        <v>18</v>
      </c>
      <c r="B58" s="4"/>
      <c r="C58" s="8"/>
      <c r="D58" s="4"/>
      <c r="E58" s="4"/>
      <c r="F58" s="4"/>
      <c r="G58" s="4"/>
      <c r="H58" s="4"/>
      <c r="I58" s="4"/>
      <c r="J58" s="4"/>
      <c r="K58" s="4" t="s">
        <v>19</v>
      </c>
      <c r="L58" s="4"/>
      <c r="M58" s="17" t="s">
        <v>73</v>
      </c>
    </row>
    <row r="59" spans="1:13" ht="18.75" customHeight="1">
      <c r="A59" s="3" t="s">
        <v>20</v>
      </c>
      <c r="B59" s="4"/>
      <c r="C59" s="35"/>
      <c r="D59" s="4"/>
      <c r="E59" s="4"/>
      <c r="F59" s="4"/>
      <c r="G59" s="4"/>
      <c r="H59" s="4"/>
      <c r="I59" s="4"/>
      <c r="J59" s="4"/>
      <c r="K59" s="4" t="s">
        <v>21</v>
      </c>
      <c r="L59" s="4"/>
      <c r="M59" s="18"/>
    </row>
    <row r="60" spans="1:13" ht="18.75" customHeight="1">
      <c r="A60" s="3" t="s">
        <v>22</v>
      </c>
      <c r="B60" s="4"/>
      <c r="C60" s="8" t="s">
        <v>361</v>
      </c>
      <c r="D60" s="4"/>
      <c r="E60" s="4"/>
      <c r="F60" s="4"/>
      <c r="G60" s="4"/>
      <c r="H60" s="4"/>
      <c r="I60" s="4"/>
      <c r="J60" s="4"/>
      <c r="K60" s="4"/>
      <c r="L60" s="4"/>
      <c r="M60" s="19"/>
    </row>
    <row r="61" spans="1:13" ht="18.75" customHeight="1" thickBot="1">
      <c r="A61" s="20" t="s">
        <v>38</v>
      </c>
      <c r="B61" s="21"/>
      <c r="C61" s="22"/>
      <c r="D61" s="21"/>
      <c r="E61" s="21"/>
      <c r="F61" s="21"/>
      <c r="G61" s="21"/>
      <c r="H61" s="21"/>
      <c r="I61" s="21"/>
      <c r="J61" s="21"/>
      <c r="K61" s="21"/>
      <c r="L61" s="21"/>
      <c r="M61" s="23"/>
    </row>
    <row r="62" spans="1:13" ht="18.75" customHeight="1" thickBot="1">
      <c r="A62" s="304"/>
      <c r="B62" s="305"/>
      <c r="C62" s="305"/>
      <c r="D62" s="305"/>
      <c r="E62" s="305"/>
      <c r="F62" s="305"/>
      <c r="G62" s="305"/>
      <c r="H62" s="305"/>
      <c r="I62" s="305"/>
      <c r="J62" s="305"/>
      <c r="K62" s="305"/>
      <c r="L62" s="305"/>
      <c r="M62" s="319"/>
    </row>
    <row r="63" spans="1:13" ht="18.75" customHeight="1" thickBot="1">
      <c r="A63" s="320" t="s">
        <v>23</v>
      </c>
      <c r="B63" s="321"/>
      <c r="C63" s="322" t="s">
        <v>24</v>
      </c>
      <c r="D63" s="280"/>
      <c r="E63" s="280"/>
      <c r="F63" s="280"/>
      <c r="G63" s="280"/>
      <c r="H63" s="280"/>
      <c r="I63" s="280"/>
      <c r="J63" s="280"/>
      <c r="K63" s="315"/>
      <c r="L63" s="316" t="s">
        <v>0</v>
      </c>
      <c r="M63" s="324" t="s">
        <v>26</v>
      </c>
    </row>
    <row r="64" spans="1:13" ht="18.75" customHeight="1" thickBot="1">
      <c r="A64" s="320"/>
      <c r="B64" s="321"/>
      <c r="C64" s="323"/>
      <c r="D64" s="24" t="s">
        <v>44</v>
      </c>
      <c r="E64" s="24" t="s">
        <v>27</v>
      </c>
      <c r="F64" s="24" t="s">
        <v>28</v>
      </c>
      <c r="G64" s="24" t="s">
        <v>29</v>
      </c>
      <c r="H64" s="24" t="s">
        <v>30</v>
      </c>
      <c r="I64" s="24" t="s">
        <v>31</v>
      </c>
      <c r="J64" s="24" t="s">
        <v>32</v>
      </c>
      <c r="K64" s="25" t="s">
        <v>35</v>
      </c>
      <c r="L64" s="317"/>
      <c r="M64" s="325"/>
    </row>
    <row r="65" spans="1:13" ht="18.75" customHeight="1">
      <c r="A65" s="287">
        <v>1</v>
      </c>
      <c r="B65" s="289">
        <f>L65</f>
        <v>4</v>
      </c>
      <c r="C65" s="29" t="s">
        <v>49</v>
      </c>
      <c r="D65" s="27"/>
      <c r="E65" s="27"/>
      <c r="F65" s="27"/>
      <c r="G65" s="27">
        <v>1</v>
      </c>
      <c r="H65" s="27">
        <v>1</v>
      </c>
      <c r="I65" s="27">
        <v>1</v>
      </c>
      <c r="J65" s="27"/>
      <c r="K65" s="291">
        <f>SUM(D65:J67)</f>
        <v>24</v>
      </c>
      <c r="L65" s="293">
        <v>4</v>
      </c>
      <c r="M65" s="313">
        <f>K65*L65</f>
        <v>96</v>
      </c>
    </row>
    <row r="66" spans="1:13" ht="18.75" customHeight="1">
      <c r="A66" s="288"/>
      <c r="B66" s="290"/>
      <c r="C66" s="26" t="s">
        <v>144</v>
      </c>
      <c r="D66" s="28"/>
      <c r="E66" s="28"/>
      <c r="F66" s="28"/>
      <c r="G66" s="28">
        <v>1</v>
      </c>
      <c r="H66" s="28"/>
      <c r="I66" s="28"/>
      <c r="J66" s="28">
        <v>2</v>
      </c>
      <c r="K66" s="292"/>
      <c r="L66" s="294"/>
      <c r="M66" s="314"/>
    </row>
    <row r="67" spans="1:13" ht="18.75" customHeight="1" thickBot="1">
      <c r="A67" s="288"/>
      <c r="B67" s="290"/>
      <c r="C67" s="26" t="s">
        <v>187</v>
      </c>
      <c r="D67" s="28"/>
      <c r="E67" s="28">
        <v>3</v>
      </c>
      <c r="F67" s="28">
        <v>3</v>
      </c>
      <c r="G67" s="28">
        <v>5</v>
      </c>
      <c r="H67" s="28">
        <v>3</v>
      </c>
      <c r="I67" s="28">
        <v>2</v>
      </c>
      <c r="J67" s="28">
        <v>2</v>
      </c>
      <c r="K67" s="292"/>
      <c r="L67" s="294"/>
      <c r="M67" s="314"/>
    </row>
    <row r="68" spans="1:13" ht="18.75" customHeight="1">
      <c r="A68" s="287">
        <f>B65+1</f>
        <v>5</v>
      </c>
      <c r="B68" s="289">
        <f>B65+L68</f>
        <v>5</v>
      </c>
      <c r="C68" s="29" t="s">
        <v>81</v>
      </c>
      <c r="D68" s="27"/>
      <c r="E68" s="27"/>
      <c r="F68" s="27"/>
      <c r="G68" s="27"/>
      <c r="H68" s="27"/>
      <c r="I68" s="27">
        <v>2</v>
      </c>
      <c r="J68" s="27"/>
      <c r="K68" s="291">
        <f>SUM(D68:J71)</f>
        <v>24</v>
      </c>
      <c r="L68" s="293">
        <v>1</v>
      </c>
      <c r="M68" s="313">
        <f>K68*L68</f>
        <v>24</v>
      </c>
    </row>
    <row r="69" spans="1:13" ht="18.75" customHeight="1">
      <c r="A69" s="288"/>
      <c r="B69" s="290"/>
      <c r="C69" s="26" t="s">
        <v>49</v>
      </c>
      <c r="D69" s="28"/>
      <c r="E69" s="28">
        <v>3</v>
      </c>
      <c r="F69" s="28">
        <v>2</v>
      </c>
      <c r="G69" s="28"/>
      <c r="H69" s="28">
        <v>1</v>
      </c>
      <c r="I69" s="28">
        <v>1</v>
      </c>
      <c r="J69" s="28">
        <v>2</v>
      </c>
      <c r="K69" s="292"/>
      <c r="L69" s="294"/>
      <c r="M69" s="314"/>
    </row>
    <row r="70" spans="1:13" ht="18.75" customHeight="1">
      <c r="A70" s="288"/>
      <c r="B70" s="290"/>
      <c r="C70" s="26" t="s">
        <v>144</v>
      </c>
      <c r="D70" s="28"/>
      <c r="E70" s="28">
        <v>1</v>
      </c>
      <c r="F70" s="28">
        <v>2</v>
      </c>
      <c r="G70" s="28">
        <v>1</v>
      </c>
      <c r="H70" s="28">
        <v>2</v>
      </c>
      <c r="I70" s="28">
        <v>3</v>
      </c>
      <c r="J70" s="28"/>
      <c r="K70" s="292"/>
      <c r="L70" s="294"/>
      <c r="M70" s="314"/>
    </row>
    <row r="71" spans="1:13" ht="18.75" customHeight="1" thickBot="1">
      <c r="A71" s="288"/>
      <c r="B71" s="290"/>
      <c r="C71" s="26" t="s">
        <v>187</v>
      </c>
      <c r="D71" s="28">
        <v>1</v>
      </c>
      <c r="E71" s="28"/>
      <c r="F71" s="28">
        <v>1</v>
      </c>
      <c r="G71" s="28"/>
      <c r="H71" s="28"/>
      <c r="I71" s="28"/>
      <c r="J71" s="28">
        <v>2</v>
      </c>
      <c r="K71" s="292"/>
      <c r="L71" s="294"/>
      <c r="M71" s="314"/>
    </row>
    <row r="72" spans="1:13" ht="18.75" customHeight="1">
      <c r="A72" s="287">
        <f>B68+1</f>
        <v>6</v>
      </c>
      <c r="B72" s="289">
        <f>B68+L72</f>
        <v>6</v>
      </c>
      <c r="C72" s="29" t="s">
        <v>187</v>
      </c>
      <c r="D72" s="27"/>
      <c r="E72" s="27">
        <v>1</v>
      </c>
      <c r="F72" s="27">
        <v>4</v>
      </c>
      <c r="G72" s="27">
        <v>3</v>
      </c>
      <c r="H72" s="27">
        <v>1</v>
      </c>
      <c r="I72" s="27">
        <v>1</v>
      </c>
      <c r="J72" s="27">
        <v>2</v>
      </c>
      <c r="K72" s="291">
        <f>SUM(D72:J75)</f>
        <v>24</v>
      </c>
      <c r="L72" s="293">
        <v>1</v>
      </c>
      <c r="M72" s="313">
        <f>K72*L72</f>
        <v>24</v>
      </c>
    </row>
    <row r="73" spans="1:13" ht="18.75" customHeight="1">
      <c r="A73" s="288"/>
      <c r="B73" s="290"/>
      <c r="C73" s="26" t="s">
        <v>49</v>
      </c>
      <c r="D73" s="28"/>
      <c r="E73" s="28"/>
      <c r="F73" s="28">
        <v>1</v>
      </c>
      <c r="G73" s="28">
        <v>1</v>
      </c>
      <c r="H73" s="28">
        <v>1</v>
      </c>
      <c r="I73" s="28"/>
      <c r="J73" s="28"/>
      <c r="K73" s="292"/>
      <c r="L73" s="294"/>
      <c r="M73" s="314"/>
    </row>
    <row r="74" spans="1:13" ht="18.75" customHeight="1">
      <c r="A74" s="288"/>
      <c r="B74" s="290"/>
      <c r="C74" s="26" t="s">
        <v>144</v>
      </c>
      <c r="D74" s="28"/>
      <c r="E74" s="28"/>
      <c r="F74" s="28">
        <v>3</v>
      </c>
      <c r="G74" s="28">
        <v>1</v>
      </c>
      <c r="H74" s="28">
        <v>1</v>
      </c>
      <c r="I74" s="28">
        <v>1</v>
      </c>
      <c r="J74" s="28"/>
      <c r="K74" s="292"/>
      <c r="L74" s="294"/>
      <c r="M74" s="314"/>
    </row>
    <row r="75" spans="1:13" ht="18.75" customHeight="1" thickBot="1">
      <c r="A75" s="288"/>
      <c r="B75" s="290"/>
      <c r="C75" s="26" t="s">
        <v>81</v>
      </c>
      <c r="D75" s="28"/>
      <c r="E75" s="28">
        <v>1</v>
      </c>
      <c r="F75" s="28">
        <v>1</v>
      </c>
      <c r="G75" s="28">
        <v>1</v>
      </c>
      <c r="H75" s="28"/>
      <c r="I75" s="28"/>
      <c r="J75" s="28"/>
      <c r="K75" s="292"/>
      <c r="L75" s="294"/>
      <c r="M75" s="314"/>
    </row>
    <row r="76" spans="1:13" ht="18.75" customHeight="1" thickBot="1">
      <c r="A76" s="297" t="s">
        <v>10</v>
      </c>
      <c r="B76" s="298"/>
      <c r="C76" s="298"/>
      <c r="D76" s="298"/>
      <c r="E76" s="298"/>
      <c r="F76" s="298"/>
      <c r="G76" s="298"/>
      <c r="H76" s="298"/>
      <c r="I76" s="298"/>
      <c r="J76" s="298"/>
      <c r="K76" s="299"/>
      <c r="L76" s="30">
        <f>SUM(L65:L75)</f>
        <v>6</v>
      </c>
      <c r="M76" s="30">
        <f>SUM(M65:M75)</f>
        <v>144</v>
      </c>
    </row>
    <row r="77" spans="1:13" ht="18.75" customHeight="1"/>
    <row r="78" spans="1:13" ht="18.75" customHeight="1" thickBot="1"/>
    <row r="79" spans="1:13" ht="18.75" customHeight="1" thickBot="1">
      <c r="A79" s="301" t="s">
        <v>11</v>
      </c>
      <c r="B79" s="302"/>
      <c r="C79" s="302"/>
      <c r="D79" s="302"/>
      <c r="E79" s="302"/>
      <c r="F79" s="302"/>
      <c r="G79" s="302"/>
      <c r="H79" s="302"/>
      <c r="I79" s="302"/>
      <c r="J79" s="302"/>
      <c r="K79" s="302"/>
      <c r="L79" s="303"/>
    </row>
    <row r="80" spans="1:13" ht="18.75" customHeight="1">
      <c r="A80" s="3" t="s">
        <v>12</v>
      </c>
      <c r="B80" s="4"/>
      <c r="C80" s="5"/>
      <c r="D80" s="4"/>
      <c r="E80" s="4"/>
      <c r="F80" s="4"/>
      <c r="G80" s="4"/>
      <c r="H80" s="4"/>
      <c r="I80" s="4"/>
      <c r="J80" s="4"/>
      <c r="K80" s="6"/>
      <c r="L80" s="7"/>
    </row>
    <row r="81" spans="1:12" ht="18.75" customHeight="1">
      <c r="A81" s="3" t="s">
        <v>13</v>
      </c>
      <c r="B81" s="4"/>
      <c r="C81" s="70" t="s">
        <v>234</v>
      </c>
      <c r="D81" s="4"/>
      <c r="E81" s="39"/>
      <c r="F81" s="39"/>
      <c r="G81" s="39"/>
      <c r="H81" s="39"/>
      <c r="I81" s="39"/>
      <c r="J81" s="10"/>
      <c r="K81" s="11"/>
      <c r="L81" s="12"/>
    </row>
    <row r="82" spans="1:12" ht="18.75" customHeight="1">
      <c r="A82" s="13" t="s">
        <v>14</v>
      </c>
      <c r="B82" s="4"/>
      <c r="C82" s="14"/>
      <c r="D82" s="4"/>
      <c r="E82" s="15"/>
      <c r="F82" s="15"/>
      <c r="G82" s="15"/>
      <c r="H82" s="15"/>
      <c r="I82" s="15"/>
      <c r="J82" s="4" t="s">
        <v>15</v>
      </c>
      <c r="K82" s="11"/>
      <c r="L82" s="12"/>
    </row>
    <row r="83" spans="1:12" ht="18.75" customHeight="1">
      <c r="A83" s="3" t="s">
        <v>16</v>
      </c>
      <c r="B83" s="4"/>
      <c r="C83" s="16"/>
      <c r="D83" s="4"/>
      <c r="E83" s="10"/>
      <c r="F83" s="10"/>
      <c r="G83" s="10"/>
      <c r="H83" s="10"/>
      <c r="I83" s="10"/>
      <c r="J83" s="4" t="s">
        <v>17</v>
      </c>
      <c r="K83" s="4"/>
      <c r="L83" s="12">
        <f>L93</f>
        <v>144</v>
      </c>
    </row>
    <row r="84" spans="1:12" ht="18.75" customHeight="1">
      <c r="A84" s="3" t="s">
        <v>18</v>
      </c>
      <c r="B84" s="4"/>
      <c r="C84" s="8"/>
      <c r="D84" s="4"/>
      <c r="E84" s="4"/>
      <c r="F84" s="4"/>
      <c r="G84" s="4"/>
      <c r="H84" s="4"/>
      <c r="I84" s="4"/>
      <c r="J84" s="4" t="s">
        <v>19</v>
      </c>
      <c r="K84" s="4"/>
      <c r="L84" s="17" t="s">
        <v>148</v>
      </c>
    </row>
    <row r="85" spans="1:12" ht="18.75" customHeight="1">
      <c r="A85" s="3" t="s">
        <v>20</v>
      </c>
      <c r="B85" s="4"/>
      <c r="C85" s="35"/>
      <c r="D85" s="4"/>
      <c r="E85" s="4"/>
      <c r="F85" s="4"/>
      <c r="G85" s="4"/>
      <c r="H85" s="4"/>
      <c r="I85" s="4"/>
      <c r="J85" s="4" t="s">
        <v>21</v>
      </c>
      <c r="K85" s="4"/>
      <c r="L85" s="18"/>
    </row>
    <row r="86" spans="1:12" ht="18.75" customHeight="1">
      <c r="A86" s="3" t="s">
        <v>22</v>
      </c>
      <c r="B86" s="4"/>
      <c r="C86" s="8" t="s">
        <v>360</v>
      </c>
      <c r="D86" s="4"/>
      <c r="E86" s="4"/>
      <c r="F86" s="4"/>
      <c r="G86" s="4"/>
      <c r="H86" s="4"/>
      <c r="I86" s="4"/>
      <c r="J86" s="4"/>
      <c r="K86" s="4"/>
      <c r="L86" s="19"/>
    </row>
    <row r="87" spans="1:12" ht="18.75" customHeight="1" thickBot="1">
      <c r="A87" s="20" t="s">
        <v>38</v>
      </c>
      <c r="B87" s="21"/>
      <c r="C87" s="22"/>
      <c r="D87" s="21"/>
      <c r="E87" s="21"/>
      <c r="F87" s="21"/>
      <c r="G87" s="21"/>
      <c r="H87" s="21"/>
      <c r="I87" s="21"/>
      <c r="J87" s="21"/>
      <c r="K87" s="21"/>
      <c r="L87" s="23"/>
    </row>
    <row r="88" spans="1:12" ht="18.75" customHeight="1" thickBot="1">
      <c r="A88" s="304"/>
      <c r="B88" s="305"/>
      <c r="C88" s="305"/>
      <c r="D88" s="305"/>
      <c r="E88" s="305"/>
      <c r="F88" s="305"/>
      <c r="G88" s="305"/>
      <c r="H88" s="305"/>
      <c r="I88" s="305"/>
      <c r="J88" s="305"/>
      <c r="K88" s="305"/>
      <c r="L88" s="306"/>
    </row>
    <row r="89" spans="1:12" ht="18.75" customHeight="1" thickBot="1">
      <c r="A89" s="320" t="s">
        <v>23</v>
      </c>
      <c r="B89" s="321"/>
      <c r="C89" s="322" t="s">
        <v>24</v>
      </c>
      <c r="D89" s="280"/>
      <c r="E89" s="280"/>
      <c r="F89" s="280"/>
      <c r="G89" s="280"/>
      <c r="H89" s="280"/>
      <c r="I89" s="280"/>
      <c r="J89" s="281"/>
      <c r="K89" s="316" t="s">
        <v>0</v>
      </c>
      <c r="L89" s="324" t="s">
        <v>26</v>
      </c>
    </row>
    <row r="90" spans="1:12" ht="18.75" customHeight="1" thickBot="1">
      <c r="A90" s="320"/>
      <c r="B90" s="321"/>
      <c r="C90" s="323"/>
      <c r="D90" s="24" t="s">
        <v>27</v>
      </c>
      <c r="E90" s="24" t="s">
        <v>28</v>
      </c>
      <c r="F90" s="24" t="s">
        <v>29</v>
      </c>
      <c r="G90" s="24" t="s">
        <v>30</v>
      </c>
      <c r="H90" s="24" t="s">
        <v>31</v>
      </c>
      <c r="I90" s="24" t="s">
        <v>32</v>
      </c>
      <c r="J90" s="92" t="s">
        <v>35</v>
      </c>
      <c r="K90" s="317"/>
      <c r="L90" s="325"/>
    </row>
    <row r="91" spans="1:12" ht="18.75" customHeight="1">
      <c r="A91" s="287">
        <v>1</v>
      </c>
      <c r="B91" s="289">
        <f>K91</f>
        <v>6</v>
      </c>
      <c r="C91" s="29" t="s">
        <v>36</v>
      </c>
      <c r="D91" s="27"/>
      <c r="E91" s="27">
        <v>3</v>
      </c>
      <c r="F91" s="27">
        <v>4</v>
      </c>
      <c r="G91" s="27">
        <v>3</v>
      </c>
      <c r="H91" s="27">
        <v>1</v>
      </c>
      <c r="I91" s="27">
        <v>1</v>
      </c>
      <c r="J91" s="291">
        <f>SUM(D91:I92)</f>
        <v>24</v>
      </c>
      <c r="K91" s="293">
        <v>6</v>
      </c>
      <c r="L91" s="313">
        <f>J91*K91</f>
        <v>144</v>
      </c>
    </row>
    <row r="92" spans="1:12" ht="18.75" customHeight="1" thickBot="1">
      <c r="A92" s="288"/>
      <c r="B92" s="290"/>
      <c r="C92" s="26" t="s">
        <v>213</v>
      </c>
      <c r="D92" s="28"/>
      <c r="E92" s="28">
        <v>2</v>
      </c>
      <c r="F92" s="28">
        <v>4</v>
      </c>
      <c r="G92" s="28">
        <v>1</v>
      </c>
      <c r="H92" s="28">
        <v>3</v>
      </c>
      <c r="I92" s="28">
        <v>2</v>
      </c>
      <c r="J92" s="292"/>
      <c r="K92" s="294"/>
      <c r="L92" s="314"/>
    </row>
    <row r="93" spans="1:12" ht="18.75" customHeight="1" thickBot="1">
      <c r="A93" s="385"/>
      <c r="B93" s="386"/>
      <c r="C93" s="386"/>
      <c r="D93" s="386"/>
      <c r="E93" s="386"/>
      <c r="F93" s="386"/>
      <c r="G93" s="386"/>
      <c r="H93" s="386"/>
      <c r="I93" s="386"/>
      <c r="J93" s="387"/>
      <c r="K93" s="30">
        <f>SUM(K91:K92)</f>
        <v>6</v>
      </c>
      <c r="L93" s="30">
        <f>SUM(L91:L92)</f>
        <v>144</v>
      </c>
    </row>
    <row r="94" spans="1:12" ht="18.75" customHeight="1"/>
    <row r="95" spans="1:12" ht="18.75" customHeight="1"/>
    <row r="96" spans="1:12" ht="11.25" customHeight="1" thickBot="1"/>
    <row r="97" spans="1:13" ht="23.25" customHeight="1" thickBot="1">
      <c r="A97" s="284" t="s">
        <v>10</v>
      </c>
      <c r="B97" s="285"/>
      <c r="C97" s="285"/>
      <c r="D97" s="285"/>
      <c r="E97" s="285"/>
      <c r="F97" s="285"/>
      <c r="G97" s="285"/>
      <c r="H97" s="285"/>
      <c r="I97" s="285"/>
      <c r="J97" s="285"/>
      <c r="K97" s="348"/>
      <c r="L97" s="31">
        <f>L28+L49+L76+K93</f>
        <v>29</v>
      </c>
      <c r="M97" s="31">
        <f>M28+M49+M76+L93</f>
        <v>696</v>
      </c>
    </row>
    <row r="98" spans="1:13" ht="18.75" customHeight="1"/>
    <row r="99" spans="1:13" ht="18.75" customHeight="1"/>
    <row r="100" spans="1:13" ht="18.75" customHeight="1"/>
    <row r="101" spans="1:13" ht="18.75" customHeight="1"/>
    <row r="102" spans="1:13" ht="18.75" customHeight="1"/>
    <row r="103" spans="1:13" ht="18.75" customHeight="1"/>
    <row r="104" spans="1:13" ht="18.75" customHeight="1"/>
    <row r="105" spans="1:13" ht="18.75" customHeight="1"/>
    <row r="106" spans="1:13" ht="18.75" customHeight="1"/>
    <row r="107" spans="1:13" ht="18.75" customHeight="1"/>
    <row r="108" spans="1:13" ht="18.75" customHeight="1"/>
    <row r="109" spans="1:13" ht="18.75" customHeight="1"/>
    <row r="110" spans="1:13" ht="18.75" customHeight="1"/>
    <row r="111" spans="1:13" ht="18.75" customHeight="1"/>
    <row r="112" spans="1:13" ht="18.75" customHeight="1"/>
    <row r="113" ht="18.75" customHeight="1"/>
    <row r="114" ht="18.75" customHeight="1"/>
    <row r="115" ht="18.75" customHeight="1"/>
    <row r="116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</sheetData>
  <mergeCells count="73">
    <mergeCell ref="A97:K97"/>
    <mergeCell ref="A79:L79"/>
    <mergeCell ref="A88:L88"/>
    <mergeCell ref="D89:J89"/>
    <mergeCell ref="K89:K90"/>
    <mergeCell ref="J91:J92"/>
    <mergeCell ref="A93:J93"/>
    <mergeCell ref="A91:A92"/>
    <mergeCell ref="B91:B92"/>
    <mergeCell ref="K91:K92"/>
    <mergeCell ref="L91:L92"/>
    <mergeCell ref="M68:M71"/>
    <mergeCell ref="A68:A71"/>
    <mergeCell ref="B68:B71"/>
    <mergeCell ref="K68:K71"/>
    <mergeCell ref="A76:K76"/>
    <mergeCell ref="A72:A75"/>
    <mergeCell ref="B72:B75"/>
    <mergeCell ref="K72:K75"/>
    <mergeCell ref="L72:L75"/>
    <mergeCell ref="B65:B67"/>
    <mergeCell ref="K65:K67"/>
    <mergeCell ref="L65:L67"/>
    <mergeCell ref="L68:L71"/>
    <mergeCell ref="A89:B90"/>
    <mergeCell ref="C89:C90"/>
    <mergeCell ref="L89:L90"/>
    <mergeCell ref="A3:M3"/>
    <mergeCell ref="A12:M12"/>
    <mergeCell ref="A13:B14"/>
    <mergeCell ref="C13:C14"/>
    <mergeCell ref="D13:K13"/>
    <mergeCell ref="L13:L14"/>
    <mergeCell ref="M13:M14"/>
    <mergeCell ref="B15:B18"/>
    <mergeCell ref="K15:K18"/>
    <mergeCell ref="L15:L18"/>
    <mergeCell ref="M15:M18"/>
    <mergeCell ref="A22:A26"/>
    <mergeCell ref="B22:B26"/>
    <mergeCell ref="K22:K26"/>
    <mergeCell ref="L22:L26"/>
    <mergeCell ref="M22:M26"/>
    <mergeCell ref="A19:A21"/>
    <mergeCell ref="B19:B21"/>
    <mergeCell ref="K19:K21"/>
    <mergeCell ref="L19:L21"/>
    <mergeCell ref="M19:M21"/>
    <mergeCell ref="A15:A18"/>
    <mergeCell ref="A28:K28"/>
    <mergeCell ref="A31:M31"/>
    <mergeCell ref="A40:M40"/>
    <mergeCell ref="A41:B42"/>
    <mergeCell ref="C41:C42"/>
    <mergeCell ref="D41:K41"/>
    <mergeCell ref="L41:L42"/>
    <mergeCell ref="M41:M42"/>
    <mergeCell ref="A43:A47"/>
    <mergeCell ref="B43:B47"/>
    <mergeCell ref="K43:K47"/>
    <mergeCell ref="M72:M75"/>
    <mergeCell ref="A49:K49"/>
    <mergeCell ref="L43:L47"/>
    <mergeCell ref="M43:M47"/>
    <mergeCell ref="M65:M67"/>
    <mergeCell ref="A63:B64"/>
    <mergeCell ref="C63:C64"/>
    <mergeCell ref="L63:L64"/>
    <mergeCell ref="A53:M53"/>
    <mergeCell ref="A62:M62"/>
    <mergeCell ref="D63:K63"/>
    <mergeCell ref="M63:M64"/>
    <mergeCell ref="A65:A67"/>
  </mergeCells>
  <pageMargins left="0.7" right="0.7" top="0.75" bottom="0.75" header="0.3" footer="0.3"/>
  <pageSetup paperSize="9" scale="5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Y1047"/>
  <sheetViews>
    <sheetView topLeftCell="A706" zoomScale="90" zoomScaleNormal="90" workbookViewId="0">
      <selection activeCell="C770" sqref="C770"/>
    </sheetView>
  </sheetViews>
  <sheetFormatPr defaultRowHeight="14.4"/>
  <cols>
    <col min="1" max="1" width="9.33203125" customWidth="1"/>
    <col min="2" max="2" width="11.5546875" customWidth="1"/>
    <col min="3" max="3" width="26" customWidth="1"/>
    <col min="9" max="9" width="8.6640625" customWidth="1"/>
    <col min="10" max="10" width="9.109375" customWidth="1"/>
    <col min="11" max="11" width="10" customWidth="1"/>
    <col min="13" max="13" width="11.33203125" customWidth="1"/>
    <col min="14" max="14" width="10.88671875" customWidth="1"/>
    <col min="25" max="25" width="14.88671875" customWidth="1"/>
  </cols>
  <sheetData>
    <row r="1" spans="1:13" ht="15" thickBot="1"/>
    <row r="2" spans="1:13" ht="18" thickBot="1">
      <c r="A2" s="301" t="s">
        <v>11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18"/>
    </row>
    <row r="3" spans="1:13" ht="15.6">
      <c r="A3" s="3" t="s">
        <v>12</v>
      </c>
      <c r="B3" s="4"/>
      <c r="C3" s="5"/>
      <c r="D3" s="4"/>
      <c r="E3" s="4"/>
      <c r="F3" s="4"/>
      <c r="G3" s="4"/>
      <c r="H3" s="4"/>
      <c r="I3" s="4"/>
      <c r="J3" s="4"/>
      <c r="K3" s="4"/>
      <c r="L3" s="6"/>
      <c r="M3" s="7"/>
    </row>
    <row r="4" spans="1:13" ht="15.6">
      <c r="A4" s="3" t="s">
        <v>13</v>
      </c>
      <c r="B4" s="4"/>
      <c r="C4" s="8">
        <v>5732</v>
      </c>
      <c r="D4" s="9"/>
      <c r="E4" s="4"/>
      <c r="F4" s="39"/>
      <c r="G4" s="39"/>
      <c r="H4" s="39"/>
      <c r="I4" s="39"/>
      <c r="J4" s="39"/>
      <c r="K4" s="10"/>
      <c r="L4" s="11"/>
      <c r="M4" s="12"/>
    </row>
    <row r="5" spans="1:13" ht="15.6">
      <c r="A5" s="13" t="s">
        <v>14</v>
      </c>
      <c r="B5" s="4"/>
      <c r="C5" s="14"/>
      <c r="D5" s="9"/>
      <c r="E5" s="4"/>
      <c r="F5" s="15"/>
      <c r="G5" s="15"/>
      <c r="H5" s="15"/>
      <c r="I5" s="15"/>
      <c r="J5" s="15"/>
      <c r="K5" s="4" t="s">
        <v>15</v>
      </c>
      <c r="L5" s="11"/>
      <c r="M5" s="12"/>
    </row>
    <row r="6" spans="1:13">
      <c r="A6" s="3" t="s">
        <v>16</v>
      </c>
      <c r="B6" s="4"/>
      <c r="C6" s="16"/>
      <c r="D6" s="4"/>
      <c r="E6" s="4"/>
      <c r="F6" s="10"/>
      <c r="G6" s="10"/>
      <c r="H6" s="10"/>
      <c r="I6" s="10"/>
      <c r="J6" s="10"/>
      <c r="K6" s="4" t="s">
        <v>17</v>
      </c>
      <c r="L6" s="4"/>
      <c r="M6" s="12">
        <f>M36</f>
        <v>504</v>
      </c>
    </row>
    <row r="7" spans="1:13">
      <c r="A7" s="3" t="s">
        <v>18</v>
      </c>
      <c r="B7" s="4"/>
      <c r="C7" s="8"/>
      <c r="D7" s="4"/>
      <c r="E7" s="4"/>
      <c r="F7" s="4"/>
      <c r="G7" s="4"/>
      <c r="H7" s="4"/>
      <c r="I7" s="4"/>
      <c r="J7" s="4"/>
      <c r="K7" s="4" t="s">
        <v>19</v>
      </c>
      <c r="L7" s="4"/>
      <c r="M7" s="17" t="s">
        <v>48</v>
      </c>
    </row>
    <row r="8" spans="1:13">
      <c r="A8" s="3" t="s">
        <v>20</v>
      </c>
      <c r="B8" s="4"/>
      <c r="C8" s="35"/>
      <c r="D8" s="4"/>
      <c r="E8" s="4"/>
      <c r="F8" s="4"/>
      <c r="G8" s="4"/>
      <c r="H8" s="4"/>
      <c r="I8" s="4"/>
      <c r="J8" s="4"/>
      <c r="K8" s="4" t="s">
        <v>21</v>
      </c>
      <c r="L8" s="4"/>
      <c r="M8" s="18"/>
    </row>
    <row r="9" spans="1:13">
      <c r="A9" s="3" t="s">
        <v>22</v>
      </c>
      <c r="B9" s="4"/>
      <c r="C9" s="8" t="s">
        <v>347</v>
      </c>
      <c r="D9" s="4"/>
      <c r="E9" s="4"/>
      <c r="F9" s="4"/>
      <c r="G9" s="4"/>
      <c r="H9" s="4"/>
      <c r="I9" s="4"/>
      <c r="J9" s="4"/>
      <c r="K9" s="4"/>
      <c r="L9" s="4"/>
      <c r="M9" s="19"/>
    </row>
    <row r="10" spans="1:13" ht="15" thickBot="1">
      <c r="A10" s="20" t="s">
        <v>38</v>
      </c>
      <c r="B10" s="21"/>
      <c r="C10" s="22"/>
      <c r="D10" s="21"/>
      <c r="E10" s="21"/>
      <c r="F10" s="21"/>
      <c r="G10" s="21"/>
      <c r="H10" s="21"/>
      <c r="I10" s="21"/>
      <c r="J10" s="21"/>
      <c r="K10" s="21"/>
      <c r="L10" s="21"/>
      <c r="M10" s="23"/>
    </row>
    <row r="11" spans="1:13" ht="16.2" thickBot="1">
      <c r="A11" s="304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19"/>
    </row>
    <row r="12" spans="1:13" ht="15" thickBot="1">
      <c r="A12" s="320" t="s">
        <v>23</v>
      </c>
      <c r="B12" s="321"/>
      <c r="C12" s="322" t="s">
        <v>24</v>
      </c>
      <c r="D12" s="279" t="s">
        <v>25</v>
      </c>
      <c r="E12" s="280"/>
      <c r="F12" s="280"/>
      <c r="G12" s="280"/>
      <c r="H12" s="280"/>
      <c r="I12" s="280"/>
      <c r="J12" s="280"/>
      <c r="K12" s="315"/>
      <c r="L12" s="316" t="s">
        <v>0</v>
      </c>
      <c r="M12" s="324" t="s">
        <v>26</v>
      </c>
    </row>
    <row r="13" spans="1:13" ht="18" thickBot="1">
      <c r="A13" s="320"/>
      <c r="B13" s="321"/>
      <c r="C13" s="323"/>
      <c r="D13" s="24" t="s">
        <v>44</v>
      </c>
      <c r="E13" s="24" t="s">
        <v>27</v>
      </c>
      <c r="F13" s="24" t="s">
        <v>28</v>
      </c>
      <c r="G13" s="24" t="s">
        <v>29</v>
      </c>
      <c r="H13" s="24" t="s">
        <v>30</v>
      </c>
      <c r="I13" s="24" t="s">
        <v>31</v>
      </c>
      <c r="J13" s="24" t="s">
        <v>32</v>
      </c>
      <c r="K13" s="25" t="s">
        <v>35</v>
      </c>
      <c r="L13" s="317"/>
      <c r="M13" s="325"/>
    </row>
    <row r="14" spans="1:13" ht="15.6">
      <c r="A14" s="287">
        <v>1</v>
      </c>
      <c r="B14" s="289">
        <f>L14</f>
        <v>5</v>
      </c>
      <c r="C14" s="29" t="s">
        <v>49</v>
      </c>
      <c r="D14" s="27"/>
      <c r="E14" s="27"/>
      <c r="F14" s="27">
        <v>1</v>
      </c>
      <c r="G14" s="27">
        <v>2</v>
      </c>
      <c r="H14" s="27">
        <v>3</v>
      </c>
      <c r="I14" s="27">
        <v>1</v>
      </c>
      <c r="J14" s="55"/>
      <c r="K14" s="352">
        <f>SUM(D14:J15)</f>
        <v>24</v>
      </c>
      <c r="L14" s="394">
        <v>5</v>
      </c>
      <c r="M14" s="313">
        <f>K14*L14</f>
        <v>120</v>
      </c>
    </row>
    <row r="15" spans="1:13" ht="16.2" thickBot="1">
      <c r="A15" s="288"/>
      <c r="B15" s="290"/>
      <c r="C15" s="26" t="s">
        <v>36</v>
      </c>
      <c r="D15" s="28"/>
      <c r="E15" s="28">
        <v>1</v>
      </c>
      <c r="F15" s="28">
        <v>4</v>
      </c>
      <c r="G15" s="28">
        <v>6</v>
      </c>
      <c r="H15" s="28">
        <v>3</v>
      </c>
      <c r="I15" s="28">
        <v>3</v>
      </c>
      <c r="J15" s="56"/>
      <c r="K15" s="356"/>
      <c r="L15" s="395"/>
      <c r="M15" s="314"/>
    </row>
    <row r="16" spans="1:13" ht="15.6">
      <c r="A16" s="287">
        <f>B14+1</f>
        <v>6</v>
      </c>
      <c r="B16" s="289">
        <f>B14+L16</f>
        <v>10</v>
      </c>
      <c r="C16" s="29" t="s">
        <v>50</v>
      </c>
      <c r="D16" s="27"/>
      <c r="E16" s="27"/>
      <c r="F16" s="27"/>
      <c r="G16" s="27">
        <v>2</v>
      </c>
      <c r="H16" s="27">
        <v>1</v>
      </c>
      <c r="I16" s="27"/>
      <c r="J16" s="55"/>
      <c r="K16" s="295">
        <f>SUM(D16:J20)</f>
        <v>24</v>
      </c>
      <c r="L16" s="293">
        <v>5</v>
      </c>
      <c r="M16" s="313">
        <f>K16*L16</f>
        <v>120</v>
      </c>
    </row>
    <row r="17" spans="1:13" ht="15.6">
      <c r="A17" s="288"/>
      <c r="B17" s="290"/>
      <c r="C17" s="26" t="s">
        <v>51</v>
      </c>
      <c r="D17" s="28"/>
      <c r="E17" s="28"/>
      <c r="F17" s="28">
        <v>2</v>
      </c>
      <c r="G17" s="28">
        <v>2</v>
      </c>
      <c r="H17" s="28">
        <v>2</v>
      </c>
      <c r="I17" s="28">
        <v>1</v>
      </c>
      <c r="J17" s="56"/>
      <c r="K17" s="296"/>
      <c r="L17" s="294"/>
      <c r="M17" s="314"/>
    </row>
    <row r="18" spans="1:13" ht="15.6">
      <c r="A18" s="288"/>
      <c r="B18" s="290"/>
      <c r="C18" s="26" t="s">
        <v>52</v>
      </c>
      <c r="D18" s="28"/>
      <c r="E18" s="28"/>
      <c r="F18" s="28">
        <v>1</v>
      </c>
      <c r="G18" s="28">
        <v>1</v>
      </c>
      <c r="H18" s="28"/>
      <c r="I18" s="28">
        <v>1</v>
      </c>
      <c r="J18" s="56"/>
      <c r="K18" s="296"/>
      <c r="L18" s="294"/>
      <c r="M18" s="314"/>
    </row>
    <row r="19" spans="1:13" ht="15.6">
      <c r="A19" s="288"/>
      <c r="B19" s="290"/>
      <c r="C19" s="26" t="s">
        <v>53</v>
      </c>
      <c r="D19" s="28"/>
      <c r="E19" s="28"/>
      <c r="F19" s="28"/>
      <c r="G19" s="28">
        <v>1</v>
      </c>
      <c r="H19" s="28">
        <v>2</v>
      </c>
      <c r="I19" s="28"/>
      <c r="J19" s="56"/>
      <c r="K19" s="296"/>
      <c r="L19" s="294"/>
      <c r="M19" s="314"/>
    </row>
    <row r="20" spans="1:13" ht="16.2" thickBot="1">
      <c r="A20" s="288"/>
      <c r="B20" s="290"/>
      <c r="C20" s="26" t="s">
        <v>54</v>
      </c>
      <c r="D20" s="28"/>
      <c r="E20" s="28">
        <v>3</v>
      </c>
      <c r="F20" s="28">
        <v>2</v>
      </c>
      <c r="G20" s="28">
        <v>2</v>
      </c>
      <c r="H20" s="28">
        <v>1</v>
      </c>
      <c r="I20" s="28"/>
      <c r="J20" s="56"/>
      <c r="K20" s="364"/>
      <c r="L20" s="328"/>
      <c r="M20" s="329"/>
    </row>
    <row r="21" spans="1:13" ht="15.6">
      <c r="A21" s="287">
        <f>B16+1</f>
        <v>11</v>
      </c>
      <c r="B21" s="289">
        <f>B16+L21</f>
        <v>13</v>
      </c>
      <c r="C21" s="29" t="s">
        <v>50</v>
      </c>
      <c r="D21" s="27"/>
      <c r="E21" s="27"/>
      <c r="F21" s="27">
        <v>1</v>
      </c>
      <c r="G21" s="27"/>
      <c r="H21" s="27">
        <v>1</v>
      </c>
      <c r="I21" s="27">
        <v>1</v>
      </c>
      <c r="J21" s="55">
        <v>1</v>
      </c>
      <c r="K21" s="295">
        <f>SUM(D21:J25)</f>
        <v>24</v>
      </c>
      <c r="L21" s="293">
        <v>3</v>
      </c>
      <c r="M21" s="313">
        <f>K21*L21</f>
        <v>72</v>
      </c>
    </row>
    <row r="22" spans="1:13" ht="15.6">
      <c r="A22" s="288"/>
      <c r="B22" s="290"/>
      <c r="C22" s="26" t="s">
        <v>49</v>
      </c>
      <c r="D22" s="28"/>
      <c r="E22" s="28"/>
      <c r="F22" s="28"/>
      <c r="G22" s="28"/>
      <c r="H22" s="28"/>
      <c r="I22" s="28">
        <v>2</v>
      </c>
      <c r="J22" s="56">
        <v>1</v>
      </c>
      <c r="K22" s="296"/>
      <c r="L22" s="294"/>
      <c r="M22" s="314"/>
    </row>
    <row r="23" spans="1:13" ht="15.6">
      <c r="A23" s="288"/>
      <c r="B23" s="290"/>
      <c r="C23" s="26" t="s">
        <v>36</v>
      </c>
      <c r="D23" s="28"/>
      <c r="E23" s="28"/>
      <c r="F23" s="28">
        <v>1</v>
      </c>
      <c r="G23" s="28">
        <v>2</v>
      </c>
      <c r="H23" s="28">
        <v>1</v>
      </c>
      <c r="I23" s="28">
        <v>2</v>
      </c>
      <c r="J23" s="56">
        <v>3</v>
      </c>
      <c r="K23" s="296"/>
      <c r="L23" s="294"/>
      <c r="M23" s="314"/>
    </row>
    <row r="24" spans="1:13" ht="15.6">
      <c r="A24" s="288"/>
      <c r="B24" s="290"/>
      <c r="C24" s="26" t="s">
        <v>51</v>
      </c>
      <c r="D24" s="28"/>
      <c r="E24" s="28"/>
      <c r="F24" s="28">
        <v>1</v>
      </c>
      <c r="G24" s="28">
        <v>1</v>
      </c>
      <c r="H24" s="28"/>
      <c r="I24" s="28"/>
      <c r="J24" s="56">
        <v>1</v>
      </c>
      <c r="K24" s="296"/>
      <c r="L24" s="294"/>
      <c r="M24" s="314"/>
    </row>
    <row r="25" spans="1:13" ht="16.2" thickBot="1">
      <c r="A25" s="288"/>
      <c r="B25" s="290"/>
      <c r="C25" s="26" t="s">
        <v>55</v>
      </c>
      <c r="D25" s="28"/>
      <c r="E25" s="28">
        <v>1</v>
      </c>
      <c r="F25" s="28">
        <v>1</v>
      </c>
      <c r="G25" s="28">
        <v>1</v>
      </c>
      <c r="H25" s="28"/>
      <c r="I25" s="28">
        <v>1</v>
      </c>
      <c r="J25" s="56">
        <v>1</v>
      </c>
      <c r="K25" s="364"/>
      <c r="L25" s="328"/>
      <c r="M25" s="329"/>
    </row>
    <row r="26" spans="1:13" ht="15.6">
      <c r="A26" s="287">
        <f>B21+1</f>
        <v>14</v>
      </c>
      <c r="B26" s="289">
        <f>B21+L26</f>
        <v>15</v>
      </c>
      <c r="C26" s="29" t="s">
        <v>52</v>
      </c>
      <c r="D26" s="27"/>
      <c r="E26" s="27"/>
      <c r="F26" s="27"/>
      <c r="G26" s="27"/>
      <c r="H26" s="27">
        <v>3</v>
      </c>
      <c r="I26" s="27"/>
      <c r="J26" s="55"/>
      <c r="K26" s="295">
        <f>SUM(D26:J29)</f>
        <v>24</v>
      </c>
      <c r="L26" s="293">
        <v>2</v>
      </c>
      <c r="M26" s="313">
        <f>K26*L26</f>
        <v>48</v>
      </c>
    </row>
    <row r="27" spans="1:13" ht="15.6">
      <c r="A27" s="288"/>
      <c r="B27" s="290"/>
      <c r="C27" s="26" t="s">
        <v>51</v>
      </c>
      <c r="D27" s="28"/>
      <c r="E27" s="28">
        <v>1</v>
      </c>
      <c r="F27" s="28"/>
      <c r="G27" s="28"/>
      <c r="H27" s="28"/>
      <c r="I27" s="28">
        <v>1</v>
      </c>
      <c r="J27" s="56"/>
      <c r="K27" s="296"/>
      <c r="L27" s="294"/>
      <c r="M27" s="314"/>
    </row>
    <row r="28" spans="1:13" ht="15.6">
      <c r="A28" s="288"/>
      <c r="B28" s="290"/>
      <c r="C28" s="26" t="s">
        <v>53</v>
      </c>
      <c r="D28" s="28">
        <v>1</v>
      </c>
      <c r="E28" s="28">
        <v>1</v>
      </c>
      <c r="F28" s="28">
        <v>2</v>
      </c>
      <c r="G28" s="28">
        <v>2</v>
      </c>
      <c r="H28" s="28">
        <v>1</v>
      </c>
      <c r="I28" s="28">
        <v>1</v>
      </c>
      <c r="J28" s="56">
        <v>2</v>
      </c>
      <c r="K28" s="296"/>
      <c r="L28" s="294"/>
      <c r="M28" s="314"/>
    </row>
    <row r="29" spans="1:13" ht="16.2" thickBot="1">
      <c r="A29" s="288"/>
      <c r="B29" s="290"/>
      <c r="C29" s="26" t="s">
        <v>54</v>
      </c>
      <c r="D29" s="28"/>
      <c r="E29" s="28"/>
      <c r="F29" s="28">
        <v>3</v>
      </c>
      <c r="G29" s="28">
        <v>3</v>
      </c>
      <c r="H29" s="28"/>
      <c r="I29" s="28">
        <v>1</v>
      </c>
      <c r="J29" s="56">
        <v>2</v>
      </c>
      <c r="K29" s="364"/>
      <c r="L29" s="328"/>
      <c r="M29" s="329"/>
    </row>
    <row r="30" spans="1:13" ht="15.6">
      <c r="A30" s="287">
        <f>B26+1</f>
        <v>16</v>
      </c>
      <c r="B30" s="289">
        <f>B26+L30</f>
        <v>16</v>
      </c>
      <c r="C30" s="29" t="s">
        <v>36</v>
      </c>
      <c r="D30" s="27">
        <v>1</v>
      </c>
      <c r="E30" s="27"/>
      <c r="F30" s="27">
        <v>1</v>
      </c>
      <c r="G30" s="27"/>
      <c r="H30" s="27">
        <v>1</v>
      </c>
      <c r="I30" s="27">
        <v>1</v>
      </c>
      <c r="J30" s="55">
        <v>1</v>
      </c>
      <c r="K30" s="295">
        <f>SUM(D30:J33)</f>
        <v>24</v>
      </c>
      <c r="L30" s="293">
        <v>1</v>
      </c>
      <c r="M30" s="313">
        <f>K30*L30</f>
        <v>24</v>
      </c>
    </row>
    <row r="31" spans="1:13" ht="15.6">
      <c r="A31" s="288"/>
      <c r="B31" s="290"/>
      <c r="C31" s="26" t="s">
        <v>52</v>
      </c>
      <c r="D31" s="28"/>
      <c r="E31" s="28">
        <v>2</v>
      </c>
      <c r="F31" s="28">
        <v>1</v>
      </c>
      <c r="G31" s="28">
        <v>1</v>
      </c>
      <c r="H31" s="28"/>
      <c r="I31" s="28">
        <v>1</v>
      </c>
      <c r="J31" s="56">
        <v>1</v>
      </c>
      <c r="K31" s="296"/>
      <c r="L31" s="294"/>
      <c r="M31" s="314"/>
    </row>
    <row r="32" spans="1:13" ht="15.6">
      <c r="A32" s="288"/>
      <c r="B32" s="290"/>
      <c r="C32" s="26" t="s">
        <v>54</v>
      </c>
      <c r="D32" s="28">
        <v>2</v>
      </c>
      <c r="E32" s="28">
        <v>5</v>
      </c>
      <c r="F32" s="28"/>
      <c r="G32" s="28"/>
      <c r="H32" s="28">
        <v>1</v>
      </c>
      <c r="I32" s="28"/>
      <c r="J32" s="56">
        <v>1</v>
      </c>
      <c r="K32" s="296"/>
      <c r="L32" s="294"/>
      <c r="M32" s="314"/>
    </row>
    <row r="33" spans="1:13" ht="16.2" thickBot="1">
      <c r="A33" s="288"/>
      <c r="B33" s="290"/>
      <c r="C33" s="26" t="s">
        <v>56</v>
      </c>
      <c r="D33" s="28"/>
      <c r="E33" s="28"/>
      <c r="F33" s="28">
        <v>4</v>
      </c>
      <c r="G33" s="28"/>
      <c r="H33" s="28"/>
      <c r="I33" s="28"/>
      <c r="J33" s="56"/>
      <c r="K33" s="364"/>
      <c r="L33" s="328"/>
      <c r="M33" s="329"/>
    </row>
    <row r="34" spans="1:13" ht="16.2" thickBot="1">
      <c r="A34" s="57">
        <f>B30+1</f>
        <v>17</v>
      </c>
      <c r="B34" s="58">
        <f>B30+L34</f>
        <v>17</v>
      </c>
      <c r="C34" s="349" t="s">
        <v>71</v>
      </c>
      <c r="D34" s="27"/>
      <c r="E34" s="27">
        <v>3</v>
      </c>
      <c r="F34" s="27">
        <v>3</v>
      </c>
      <c r="G34" s="27">
        <v>7</v>
      </c>
      <c r="H34" s="27">
        <v>5</v>
      </c>
      <c r="I34" s="27">
        <v>3</v>
      </c>
      <c r="J34" s="55">
        <v>3</v>
      </c>
      <c r="K34" s="59">
        <f>SUM(D34:J34)</f>
        <v>24</v>
      </c>
      <c r="L34" s="60">
        <v>1</v>
      </c>
      <c r="M34" s="61">
        <f>K34*L34</f>
        <v>24</v>
      </c>
    </row>
    <row r="35" spans="1:13" ht="16.2" thickBot="1">
      <c r="A35" s="57">
        <f>B34+1</f>
        <v>18</v>
      </c>
      <c r="B35" s="58">
        <f>B34+L35</f>
        <v>21</v>
      </c>
      <c r="C35" s="351"/>
      <c r="D35" s="27"/>
      <c r="E35" s="27">
        <v>1</v>
      </c>
      <c r="F35" s="27">
        <v>5</v>
      </c>
      <c r="G35" s="27">
        <v>7</v>
      </c>
      <c r="H35" s="27">
        <v>5</v>
      </c>
      <c r="I35" s="27">
        <v>3</v>
      </c>
      <c r="J35" s="55">
        <v>3</v>
      </c>
      <c r="K35" s="59">
        <f>SUM(D35:J35)</f>
        <v>24</v>
      </c>
      <c r="L35" s="60">
        <v>4</v>
      </c>
      <c r="M35" s="61">
        <f>K35*L35</f>
        <v>96</v>
      </c>
    </row>
    <row r="36" spans="1:13" ht="19.2" thickBot="1">
      <c r="A36" s="297" t="s">
        <v>10</v>
      </c>
      <c r="B36" s="298"/>
      <c r="C36" s="298"/>
      <c r="D36" s="298"/>
      <c r="E36" s="298"/>
      <c r="F36" s="298"/>
      <c r="G36" s="298"/>
      <c r="H36" s="298"/>
      <c r="I36" s="298"/>
      <c r="J36" s="298"/>
      <c r="K36" s="299"/>
      <c r="L36" s="30">
        <f>SUM(L14:L35)</f>
        <v>21</v>
      </c>
      <c r="M36" s="30">
        <f>SUM(M14:M35)</f>
        <v>504</v>
      </c>
    </row>
    <row r="38" spans="1:13" ht="15" thickBot="1"/>
    <row r="39" spans="1:13" ht="18" thickBot="1">
      <c r="A39" s="301" t="s">
        <v>11</v>
      </c>
      <c r="B39" s="302"/>
      <c r="C39" s="302"/>
      <c r="D39" s="302"/>
      <c r="E39" s="302"/>
      <c r="F39" s="302"/>
      <c r="G39" s="302"/>
      <c r="H39" s="302"/>
      <c r="I39" s="302"/>
      <c r="J39" s="302"/>
      <c r="K39" s="302"/>
      <c r="L39" s="302"/>
      <c r="M39" s="318"/>
    </row>
    <row r="40" spans="1:13" ht="15.6">
      <c r="A40" s="3" t="s">
        <v>12</v>
      </c>
      <c r="B40" s="4"/>
      <c r="C40" s="5"/>
      <c r="D40" s="4"/>
      <c r="E40" s="4"/>
      <c r="F40" s="4"/>
      <c r="G40" s="4"/>
      <c r="H40" s="4"/>
      <c r="I40" s="4"/>
      <c r="J40" s="4"/>
      <c r="K40" s="4"/>
      <c r="L40" s="6"/>
      <c r="M40" s="7"/>
    </row>
    <row r="41" spans="1:13" ht="15.6">
      <c r="A41" s="3" t="s">
        <v>13</v>
      </c>
      <c r="B41" s="4"/>
      <c r="C41" s="8" t="s">
        <v>60</v>
      </c>
      <c r="D41" s="9"/>
      <c r="E41" s="4"/>
      <c r="F41" s="39"/>
      <c r="G41" s="39"/>
      <c r="H41" s="39"/>
      <c r="I41" s="39"/>
      <c r="J41" s="39"/>
      <c r="K41" s="10"/>
      <c r="L41" s="11"/>
      <c r="M41" s="12"/>
    </row>
    <row r="42" spans="1:13" ht="15.6">
      <c r="A42" s="13" t="s">
        <v>14</v>
      </c>
      <c r="B42" s="4"/>
      <c r="C42" s="14"/>
      <c r="D42" s="9"/>
      <c r="E42" s="4"/>
      <c r="F42" s="15"/>
      <c r="G42" s="15"/>
      <c r="H42" s="15"/>
      <c r="I42" s="15"/>
      <c r="J42" s="15"/>
      <c r="K42" s="4" t="s">
        <v>15</v>
      </c>
      <c r="L42" s="11"/>
      <c r="M42" s="12"/>
    </row>
    <row r="43" spans="1:13">
      <c r="A43" s="3" t="s">
        <v>16</v>
      </c>
      <c r="B43" s="4"/>
      <c r="C43" s="16"/>
      <c r="D43" s="4"/>
      <c r="E43" s="4"/>
      <c r="F43" s="10"/>
      <c r="G43" s="10"/>
      <c r="H43" s="10"/>
      <c r="I43" s="10"/>
      <c r="J43" s="10"/>
      <c r="K43" s="4" t="s">
        <v>17</v>
      </c>
      <c r="L43" s="4"/>
      <c r="M43" s="12">
        <f>M71</f>
        <v>696</v>
      </c>
    </row>
    <row r="44" spans="1:13">
      <c r="A44" s="3" t="s">
        <v>18</v>
      </c>
      <c r="B44" s="4"/>
      <c r="C44" s="8"/>
      <c r="D44" s="4"/>
      <c r="E44" s="4"/>
      <c r="F44" s="4"/>
      <c r="G44" s="4"/>
      <c r="H44" s="4"/>
      <c r="I44" s="4"/>
      <c r="J44" s="4"/>
      <c r="K44" s="4" t="s">
        <v>19</v>
      </c>
      <c r="L44" s="4"/>
      <c r="M44" s="17" t="s">
        <v>63</v>
      </c>
    </row>
    <row r="45" spans="1:13">
      <c r="A45" s="3" t="s">
        <v>20</v>
      </c>
      <c r="B45" s="4"/>
      <c r="C45" s="35"/>
      <c r="D45" s="4"/>
      <c r="E45" s="4"/>
      <c r="F45" s="4"/>
      <c r="G45" s="4"/>
      <c r="H45" s="4"/>
      <c r="I45" s="4"/>
      <c r="J45" s="4"/>
      <c r="K45" s="4" t="s">
        <v>21</v>
      </c>
      <c r="L45" s="4"/>
      <c r="M45" s="18"/>
    </row>
    <row r="46" spans="1:13">
      <c r="A46" s="3" t="s">
        <v>22</v>
      </c>
      <c r="B46" s="4"/>
      <c r="C46" s="8" t="s">
        <v>62</v>
      </c>
      <c r="D46" s="4"/>
      <c r="E46" s="4"/>
      <c r="F46" s="4"/>
      <c r="G46" s="4"/>
      <c r="H46" s="4"/>
      <c r="I46" s="4"/>
      <c r="J46" s="4"/>
      <c r="K46" s="4"/>
      <c r="L46" s="4"/>
      <c r="M46" s="19"/>
    </row>
    <row r="47" spans="1:13" ht="15" thickBot="1">
      <c r="A47" s="20" t="s">
        <v>38</v>
      </c>
      <c r="B47" s="21"/>
      <c r="C47" s="22"/>
      <c r="D47" s="21"/>
      <c r="E47" s="21"/>
      <c r="F47" s="21"/>
      <c r="G47" s="21"/>
      <c r="H47" s="21"/>
      <c r="I47" s="21"/>
      <c r="J47" s="21"/>
      <c r="K47" s="21"/>
      <c r="L47" s="21"/>
      <c r="M47" s="23"/>
    </row>
    <row r="48" spans="1:13" ht="16.2" thickBot="1">
      <c r="A48" s="304"/>
      <c r="B48" s="305"/>
      <c r="C48" s="305"/>
      <c r="D48" s="305"/>
      <c r="E48" s="305"/>
      <c r="F48" s="305"/>
      <c r="G48" s="305"/>
      <c r="H48" s="305"/>
      <c r="I48" s="305"/>
      <c r="J48" s="305"/>
      <c r="K48" s="305"/>
      <c r="L48" s="305"/>
      <c r="M48" s="319"/>
    </row>
    <row r="49" spans="1:13" ht="15" thickBot="1">
      <c r="A49" s="320" t="s">
        <v>23</v>
      </c>
      <c r="B49" s="321"/>
      <c r="C49" s="322" t="s">
        <v>24</v>
      </c>
      <c r="D49" s="279" t="s">
        <v>25</v>
      </c>
      <c r="E49" s="280"/>
      <c r="F49" s="280"/>
      <c r="G49" s="280"/>
      <c r="H49" s="280"/>
      <c r="I49" s="280"/>
      <c r="J49" s="280"/>
      <c r="K49" s="315"/>
      <c r="L49" s="316" t="s">
        <v>0</v>
      </c>
      <c r="M49" s="324" t="s">
        <v>26</v>
      </c>
    </row>
    <row r="50" spans="1:13" ht="18" thickBot="1">
      <c r="A50" s="320"/>
      <c r="B50" s="321"/>
      <c r="C50" s="323"/>
      <c r="D50" s="24" t="s">
        <v>44</v>
      </c>
      <c r="E50" s="24" t="s">
        <v>27</v>
      </c>
      <c r="F50" s="24" t="s">
        <v>28</v>
      </c>
      <c r="G50" s="24" t="s">
        <v>29</v>
      </c>
      <c r="H50" s="24" t="s">
        <v>30</v>
      </c>
      <c r="I50" s="24" t="s">
        <v>31</v>
      </c>
      <c r="J50" s="24" t="s">
        <v>32</v>
      </c>
      <c r="K50" s="25" t="s">
        <v>35</v>
      </c>
      <c r="L50" s="317"/>
      <c r="M50" s="325"/>
    </row>
    <row r="51" spans="1:13" ht="15.6">
      <c r="A51" s="287">
        <v>1</v>
      </c>
      <c r="B51" s="289">
        <f>L51</f>
        <v>10</v>
      </c>
      <c r="C51" s="29" t="s">
        <v>36</v>
      </c>
      <c r="D51" s="27"/>
      <c r="E51" s="27">
        <v>2</v>
      </c>
      <c r="F51" s="27">
        <v>4</v>
      </c>
      <c r="G51" s="27">
        <v>4</v>
      </c>
      <c r="H51" s="27">
        <v>4</v>
      </c>
      <c r="I51" s="27">
        <v>3</v>
      </c>
      <c r="J51" s="27"/>
      <c r="K51" s="291">
        <f>SUM(D51:J53)</f>
        <v>24</v>
      </c>
      <c r="L51" s="293">
        <v>10</v>
      </c>
      <c r="M51" s="313">
        <f>K51*L51</f>
        <v>240</v>
      </c>
    </row>
    <row r="52" spans="1:13" ht="15.6">
      <c r="A52" s="288"/>
      <c r="B52" s="290"/>
      <c r="C52" s="26" t="s">
        <v>64</v>
      </c>
      <c r="D52" s="28"/>
      <c r="E52" s="28"/>
      <c r="F52" s="28"/>
      <c r="G52" s="28">
        <v>2</v>
      </c>
      <c r="H52" s="28">
        <v>2</v>
      </c>
      <c r="I52" s="28">
        <v>1</v>
      </c>
      <c r="J52" s="28"/>
      <c r="K52" s="292"/>
      <c r="L52" s="294"/>
      <c r="M52" s="314"/>
    </row>
    <row r="53" spans="1:13" ht="16.2" thickBot="1">
      <c r="A53" s="300"/>
      <c r="B53" s="326"/>
      <c r="C53" s="26" t="s">
        <v>65</v>
      </c>
      <c r="D53" s="28"/>
      <c r="E53" s="28"/>
      <c r="F53" s="28">
        <v>1</v>
      </c>
      <c r="G53" s="28"/>
      <c r="H53" s="28">
        <v>1</v>
      </c>
      <c r="I53" s="28"/>
      <c r="J53" s="28"/>
      <c r="K53" s="327"/>
      <c r="L53" s="328"/>
      <c r="M53" s="329"/>
    </row>
    <row r="54" spans="1:13" ht="15.6">
      <c r="A54" s="287">
        <f>B51+1</f>
        <v>11</v>
      </c>
      <c r="B54" s="289">
        <f>B51+L54</f>
        <v>17</v>
      </c>
      <c r="C54" s="29" t="s">
        <v>36</v>
      </c>
      <c r="D54" s="27"/>
      <c r="E54" s="27"/>
      <c r="F54" s="27">
        <v>6</v>
      </c>
      <c r="G54" s="27">
        <v>7</v>
      </c>
      <c r="H54" s="27">
        <v>4</v>
      </c>
      <c r="I54" s="27">
        <v>2</v>
      </c>
      <c r="J54" s="55"/>
      <c r="K54" s="295">
        <f>SUM(D54:J56)</f>
        <v>24</v>
      </c>
      <c r="L54" s="293">
        <v>7</v>
      </c>
      <c r="M54" s="313">
        <f>K54*L54</f>
        <v>168</v>
      </c>
    </row>
    <row r="55" spans="1:13" ht="15.6">
      <c r="A55" s="288"/>
      <c r="B55" s="290"/>
      <c r="C55" s="26" t="s">
        <v>64</v>
      </c>
      <c r="D55" s="28"/>
      <c r="E55" s="28"/>
      <c r="F55" s="28">
        <v>1</v>
      </c>
      <c r="G55" s="28">
        <v>1</v>
      </c>
      <c r="H55" s="28"/>
      <c r="I55" s="28">
        <v>1</v>
      </c>
      <c r="J55" s="56"/>
      <c r="K55" s="296"/>
      <c r="L55" s="294"/>
      <c r="M55" s="314"/>
    </row>
    <row r="56" spans="1:13" ht="16.2" thickBot="1">
      <c r="A56" s="288"/>
      <c r="B56" s="290"/>
      <c r="C56" s="26" t="s">
        <v>65</v>
      </c>
      <c r="D56" s="28"/>
      <c r="E56" s="28"/>
      <c r="F56" s="28"/>
      <c r="G56" s="28">
        <v>1</v>
      </c>
      <c r="H56" s="28"/>
      <c r="I56" s="28">
        <v>1</v>
      </c>
      <c r="J56" s="56"/>
      <c r="K56" s="296"/>
      <c r="L56" s="294"/>
      <c r="M56" s="314"/>
    </row>
    <row r="57" spans="1:13" ht="15.6">
      <c r="A57" s="287">
        <f>B54+1</f>
        <v>18</v>
      </c>
      <c r="B57" s="289">
        <f>B54+L57</f>
        <v>18</v>
      </c>
      <c r="C57" s="29" t="s">
        <v>65</v>
      </c>
      <c r="D57" s="27"/>
      <c r="E57" s="27">
        <v>1</v>
      </c>
      <c r="F57" s="27"/>
      <c r="G57" s="27">
        <v>1</v>
      </c>
      <c r="H57" s="27">
        <v>2</v>
      </c>
      <c r="I57" s="27">
        <v>2</v>
      </c>
      <c r="J57" s="55"/>
      <c r="K57" s="295">
        <f>SUM(D57:J59)</f>
        <v>24</v>
      </c>
      <c r="L57" s="293">
        <v>1</v>
      </c>
      <c r="M57" s="313">
        <f>K57*L57</f>
        <v>24</v>
      </c>
    </row>
    <row r="58" spans="1:13" ht="15.6">
      <c r="A58" s="288"/>
      <c r="B58" s="290"/>
      <c r="C58" s="26" t="s">
        <v>64</v>
      </c>
      <c r="D58" s="28"/>
      <c r="E58" s="28">
        <v>2</v>
      </c>
      <c r="F58" s="28"/>
      <c r="G58" s="28">
        <v>1</v>
      </c>
      <c r="H58" s="28"/>
      <c r="I58" s="28">
        <v>1</v>
      </c>
      <c r="J58" s="56"/>
      <c r="K58" s="296"/>
      <c r="L58" s="294"/>
      <c r="M58" s="314"/>
    </row>
    <row r="59" spans="1:13" ht="16.2" thickBot="1">
      <c r="A59" s="288"/>
      <c r="B59" s="290"/>
      <c r="C59" s="26" t="s">
        <v>36</v>
      </c>
      <c r="D59" s="28">
        <v>2</v>
      </c>
      <c r="E59" s="28">
        <v>1</v>
      </c>
      <c r="F59" s="28">
        <v>2</v>
      </c>
      <c r="G59" s="28">
        <v>3</v>
      </c>
      <c r="H59" s="28">
        <v>3</v>
      </c>
      <c r="I59" s="28">
        <v>3</v>
      </c>
      <c r="J59" s="56"/>
      <c r="K59" s="296"/>
      <c r="L59" s="294"/>
      <c r="M59" s="314"/>
    </row>
    <row r="60" spans="1:13" ht="15.6">
      <c r="A60" s="287">
        <f>B57+1</f>
        <v>19</v>
      </c>
      <c r="B60" s="289">
        <f>B57+L60</f>
        <v>24</v>
      </c>
      <c r="C60" s="29" t="s">
        <v>64</v>
      </c>
      <c r="D60" s="27"/>
      <c r="E60" s="27"/>
      <c r="F60" s="27">
        <v>2</v>
      </c>
      <c r="G60" s="27">
        <v>3</v>
      </c>
      <c r="H60" s="27">
        <v>3</v>
      </c>
      <c r="I60" s="27">
        <v>2</v>
      </c>
      <c r="J60" s="27">
        <v>1</v>
      </c>
      <c r="K60" s="291">
        <f>SUM(D60:J63)</f>
        <v>24</v>
      </c>
      <c r="L60" s="293">
        <v>6</v>
      </c>
      <c r="M60" s="313">
        <f>K60*L60</f>
        <v>144</v>
      </c>
    </row>
    <row r="61" spans="1:13" ht="15.6">
      <c r="A61" s="288"/>
      <c r="B61" s="290"/>
      <c r="C61" s="26" t="s">
        <v>87</v>
      </c>
      <c r="D61" s="28"/>
      <c r="E61" s="28"/>
      <c r="F61" s="28">
        <v>1</v>
      </c>
      <c r="G61" s="28">
        <v>1</v>
      </c>
      <c r="H61" s="28">
        <v>1</v>
      </c>
      <c r="I61" s="28">
        <v>1</v>
      </c>
      <c r="J61" s="28"/>
      <c r="K61" s="292"/>
      <c r="L61" s="294"/>
      <c r="M61" s="314"/>
    </row>
    <row r="62" spans="1:13" ht="15.6">
      <c r="A62" s="288"/>
      <c r="B62" s="290"/>
      <c r="C62" s="26" t="s">
        <v>51</v>
      </c>
      <c r="D62" s="28"/>
      <c r="E62" s="28"/>
      <c r="F62" s="28">
        <v>2</v>
      </c>
      <c r="G62" s="28">
        <v>1</v>
      </c>
      <c r="H62" s="28">
        <v>3</v>
      </c>
      <c r="I62" s="28">
        <v>1</v>
      </c>
      <c r="J62" s="28">
        <v>1</v>
      </c>
      <c r="K62" s="292"/>
      <c r="L62" s="294"/>
      <c r="M62" s="314"/>
    </row>
    <row r="63" spans="1:13" ht="16.2" thickBot="1">
      <c r="A63" s="300"/>
      <c r="B63" s="326"/>
      <c r="C63" s="26" t="s">
        <v>96</v>
      </c>
      <c r="D63" s="28"/>
      <c r="E63" s="28"/>
      <c r="F63" s="28"/>
      <c r="G63" s="28"/>
      <c r="H63" s="28">
        <v>1</v>
      </c>
      <c r="I63" s="28"/>
      <c r="J63" s="28"/>
      <c r="K63" s="327"/>
      <c r="L63" s="328"/>
      <c r="M63" s="329"/>
    </row>
    <row r="64" spans="1:13" ht="15.6">
      <c r="A64" s="287">
        <f>B60+1</f>
        <v>25</v>
      </c>
      <c r="B64" s="289">
        <f>B60+L64</f>
        <v>27</v>
      </c>
      <c r="C64" s="29" t="s">
        <v>64</v>
      </c>
      <c r="D64" s="27">
        <v>1</v>
      </c>
      <c r="E64" s="27">
        <v>1</v>
      </c>
      <c r="F64" s="27"/>
      <c r="G64" s="27">
        <v>1</v>
      </c>
      <c r="H64" s="27">
        <v>1</v>
      </c>
      <c r="I64" s="27">
        <v>2</v>
      </c>
      <c r="J64" s="55"/>
      <c r="K64" s="295">
        <f>SUM(D64:J66)</f>
        <v>24</v>
      </c>
      <c r="L64" s="293">
        <v>3</v>
      </c>
      <c r="M64" s="313">
        <f>K64*L64</f>
        <v>72</v>
      </c>
    </row>
    <row r="65" spans="1:13" ht="15.6">
      <c r="A65" s="288"/>
      <c r="B65" s="290"/>
      <c r="C65" s="26" t="s">
        <v>87</v>
      </c>
      <c r="D65" s="28"/>
      <c r="E65" s="28"/>
      <c r="F65" s="28">
        <v>1</v>
      </c>
      <c r="G65" s="28">
        <v>1</v>
      </c>
      <c r="H65" s="28">
        <v>2</v>
      </c>
      <c r="I65" s="28">
        <v>1</v>
      </c>
      <c r="J65" s="56">
        <v>2</v>
      </c>
      <c r="K65" s="296"/>
      <c r="L65" s="294"/>
      <c r="M65" s="314"/>
    </row>
    <row r="66" spans="1:13" ht="16.2" thickBot="1">
      <c r="A66" s="288"/>
      <c r="B66" s="290"/>
      <c r="C66" s="26" t="s">
        <v>36</v>
      </c>
      <c r="D66" s="28"/>
      <c r="E66" s="28">
        <v>1</v>
      </c>
      <c r="F66" s="28">
        <v>2</v>
      </c>
      <c r="G66" s="28">
        <v>1</v>
      </c>
      <c r="H66" s="28">
        <v>2</v>
      </c>
      <c r="I66" s="28">
        <v>1</v>
      </c>
      <c r="J66" s="56">
        <v>4</v>
      </c>
      <c r="K66" s="296"/>
      <c r="L66" s="294"/>
      <c r="M66" s="314"/>
    </row>
    <row r="67" spans="1:13" ht="15.6">
      <c r="A67" s="287">
        <f>B64+1</f>
        <v>28</v>
      </c>
      <c r="B67" s="289">
        <f>B64+L67</f>
        <v>29</v>
      </c>
      <c r="C67" s="29" t="s">
        <v>64</v>
      </c>
      <c r="D67" s="27"/>
      <c r="E67" s="27"/>
      <c r="F67" s="27">
        <v>4</v>
      </c>
      <c r="G67" s="27"/>
      <c r="H67" s="27">
        <v>1</v>
      </c>
      <c r="I67" s="27"/>
      <c r="J67" s="55"/>
      <c r="K67" s="295">
        <f>SUM(D67:J70)</f>
        <v>24</v>
      </c>
      <c r="L67" s="293">
        <v>2</v>
      </c>
      <c r="M67" s="313">
        <f>K67*L67</f>
        <v>48</v>
      </c>
    </row>
    <row r="68" spans="1:13" ht="15.6">
      <c r="A68" s="288"/>
      <c r="B68" s="290"/>
      <c r="C68" s="26" t="s">
        <v>87</v>
      </c>
      <c r="D68" s="28"/>
      <c r="E68" s="28"/>
      <c r="F68" s="28"/>
      <c r="G68" s="28">
        <v>1</v>
      </c>
      <c r="H68" s="28"/>
      <c r="I68" s="28">
        <v>1</v>
      </c>
      <c r="J68" s="56"/>
      <c r="K68" s="296"/>
      <c r="L68" s="294"/>
      <c r="M68" s="314"/>
    </row>
    <row r="69" spans="1:13" ht="15.6">
      <c r="A69" s="288"/>
      <c r="B69" s="290"/>
      <c r="C69" s="26" t="s">
        <v>51</v>
      </c>
      <c r="D69" s="28"/>
      <c r="E69" s="28">
        <v>1</v>
      </c>
      <c r="F69" s="28">
        <v>1</v>
      </c>
      <c r="G69" s="28">
        <v>4</v>
      </c>
      <c r="H69" s="28">
        <v>2</v>
      </c>
      <c r="I69" s="28">
        <v>2</v>
      </c>
      <c r="J69" s="56">
        <v>1</v>
      </c>
      <c r="K69" s="296"/>
      <c r="L69" s="294"/>
      <c r="M69" s="314"/>
    </row>
    <row r="70" spans="1:13" ht="16.2" thickBot="1">
      <c r="A70" s="288"/>
      <c r="B70" s="290"/>
      <c r="C70" s="26" t="s">
        <v>96</v>
      </c>
      <c r="D70" s="28"/>
      <c r="E70" s="28"/>
      <c r="F70" s="28"/>
      <c r="G70" s="28">
        <v>3</v>
      </c>
      <c r="H70" s="28">
        <v>1</v>
      </c>
      <c r="I70" s="28">
        <v>1</v>
      </c>
      <c r="J70" s="56">
        <v>1</v>
      </c>
      <c r="K70" s="296"/>
      <c r="L70" s="294"/>
      <c r="M70" s="314"/>
    </row>
    <row r="71" spans="1:13" ht="19.2" thickBot="1">
      <c r="A71" s="297" t="s">
        <v>10</v>
      </c>
      <c r="B71" s="298"/>
      <c r="C71" s="298"/>
      <c r="D71" s="298"/>
      <c r="E71" s="298"/>
      <c r="F71" s="298"/>
      <c r="G71" s="298"/>
      <c r="H71" s="298"/>
      <c r="I71" s="298"/>
      <c r="J71" s="298"/>
      <c r="K71" s="299"/>
      <c r="L71" s="30">
        <f>SUM(L51:L70)</f>
        <v>29</v>
      </c>
      <c r="M71" s="30">
        <f>SUM(M51:M70)</f>
        <v>696</v>
      </c>
    </row>
    <row r="74" spans="1:13" ht="15" thickBot="1"/>
    <row r="75" spans="1:13" ht="18" thickBot="1">
      <c r="A75" s="301" t="s">
        <v>11</v>
      </c>
      <c r="B75" s="302"/>
      <c r="C75" s="302"/>
      <c r="D75" s="302"/>
      <c r="E75" s="302"/>
      <c r="F75" s="302"/>
      <c r="G75" s="302"/>
      <c r="H75" s="302"/>
      <c r="I75" s="302"/>
      <c r="J75" s="302"/>
      <c r="K75" s="302"/>
      <c r="L75" s="302"/>
      <c r="M75" s="318"/>
    </row>
    <row r="76" spans="1:13" ht="15.6">
      <c r="A76" s="3" t="s">
        <v>12</v>
      </c>
      <c r="B76" s="4"/>
      <c r="C76" s="5"/>
      <c r="D76" s="4"/>
      <c r="E76" s="4"/>
      <c r="F76" s="4"/>
      <c r="G76" s="4"/>
      <c r="H76" s="4"/>
      <c r="I76" s="4"/>
      <c r="J76" s="4"/>
      <c r="K76" s="4"/>
      <c r="L76" s="6"/>
      <c r="M76" s="7"/>
    </row>
    <row r="77" spans="1:13" ht="15.6">
      <c r="A77" s="3" t="s">
        <v>13</v>
      </c>
      <c r="B77" s="4"/>
      <c r="C77" s="8" t="s">
        <v>80</v>
      </c>
      <c r="D77" s="9"/>
      <c r="E77" s="4"/>
      <c r="F77" s="39"/>
      <c r="G77" s="39"/>
      <c r="H77" s="39"/>
      <c r="I77" s="39"/>
      <c r="J77" s="39"/>
      <c r="K77" s="10"/>
      <c r="L77" s="11"/>
      <c r="M77" s="12"/>
    </row>
    <row r="78" spans="1:13" ht="15.6">
      <c r="A78" s="13" t="s">
        <v>14</v>
      </c>
      <c r="B78" s="4"/>
      <c r="C78" s="14"/>
      <c r="D78" s="9"/>
      <c r="E78" s="4"/>
      <c r="F78" s="15"/>
      <c r="G78" s="15"/>
      <c r="H78" s="15"/>
      <c r="I78" s="15"/>
      <c r="J78" s="15"/>
      <c r="K78" s="4" t="s">
        <v>15</v>
      </c>
      <c r="L78" s="11"/>
      <c r="M78" s="12"/>
    </row>
    <row r="79" spans="1:13">
      <c r="A79" s="3" t="s">
        <v>16</v>
      </c>
      <c r="B79" s="4"/>
      <c r="C79" s="16"/>
      <c r="D79" s="4"/>
      <c r="E79" s="4"/>
      <c r="F79" s="10"/>
      <c r="G79" s="10"/>
      <c r="H79" s="10"/>
      <c r="I79" s="10"/>
      <c r="J79" s="10"/>
      <c r="K79" s="4" t="s">
        <v>17</v>
      </c>
      <c r="L79" s="4"/>
      <c r="M79" s="12">
        <f>M114</f>
        <v>552</v>
      </c>
    </row>
    <row r="80" spans="1:13">
      <c r="A80" s="3" t="s">
        <v>18</v>
      </c>
      <c r="B80" s="4"/>
      <c r="C80" s="8"/>
      <c r="D80" s="4"/>
      <c r="E80" s="4"/>
      <c r="F80" s="4"/>
      <c r="G80" s="4"/>
      <c r="H80" s="4"/>
      <c r="I80" s="4"/>
      <c r="J80" s="4"/>
      <c r="K80" s="4" t="s">
        <v>19</v>
      </c>
      <c r="L80" s="4"/>
      <c r="M80" s="17" t="s">
        <v>48</v>
      </c>
    </row>
    <row r="81" spans="1:13">
      <c r="A81" s="3" t="s">
        <v>20</v>
      </c>
      <c r="B81" s="4"/>
      <c r="C81" s="35"/>
      <c r="D81" s="4"/>
      <c r="E81" s="4"/>
      <c r="F81" s="4"/>
      <c r="G81" s="4"/>
      <c r="H81" s="4"/>
      <c r="I81" s="4"/>
      <c r="J81" s="4"/>
      <c r="K81" s="4" t="s">
        <v>21</v>
      </c>
      <c r="L81" s="4"/>
      <c r="M81" s="18"/>
    </row>
    <row r="82" spans="1:13">
      <c r="A82" s="3" t="s">
        <v>22</v>
      </c>
      <c r="B82" s="4"/>
      <c r="C82" s="8" t="s">
        <v>348</v>
      </c>
      <c r="D82" s="4"/>
      <c r="E82" s="4"/>
      <c r="F82" s="4"/>
      <c r="G82" s="4"/>
      <c r="H82" s="4"/>
      <c r="I82" s="4"/>
      <c r="J82" s="4"/>
      <c r="K82" s="4"/>
      <c r="L82" s="4"/>
      <c r="M82" s="19"/>
    </row>
    <row r="83" spans="1:13" ht="15" thickBot="1">
      <c r="A83" s="20" t="s">
        <v>38</v>
      </c>
      <c r="B83" s="21"/>
      <c r="C83" s="22"/>
      <c r="D83" s="21"/>
      <c r="E83" s="21"/>
      <c r="F83" s="21"/>
      <c r="G83" s="21"/>
      <c r="H83" s="21"/>
      <c r="I83" s="21"/>
      <c r="J83" s="21"/>
      <c r="K83" s="21"/>
      <c r="L83" s="21"/>
      <c r="M83" s="23"/>
    </row>
    <row r="84" spans="1:13" ht="16.2" thickBot="1">
      <c r="A84" s="304"/>
      <c r="B84" s="305"/>
      <c r="C84" s="305"/>
      <c r="D84" s="305"/>
      <c r="E84" s="305"/>
      <c r="F84" s="305"/>
      <c r="G84" s="305"/>
      <c r="H84" s="305"/>
      <c r="I84" s="305"/>
      <c r="J84" s="305"/>
      <c r="K84" s="305"/>
      <c r="L84" s="305"/>
      <c r="M84" s="319"/>
    </row>
    <row r="85" spans="1:13" ht="15" thickBot="1">
      <c r="A85" s="397" t="s">
        <v>23</v>
      </c>
      <c r="B85" s="398"/>
      <c r="C85" s="282" t="s">
        <v>24</v>
      </c>
      <c r="D85" s="279" t="s">
        <v>25</v>
      </c>
      <c r="E85" s="280"/>
      <c r="F85" s="280"/>
      <c r="G85" s="280"/>
      <c r="H85" s="280"/>
      <c r="I85" s="280"/>
      <c r="J85" s="280"/>
      <c r="K85" s="315"/>
      <c r="L85" s="401" t="s">
        <v>0</v>
      </c>
      <c r="M85" s="324" t="s">
        <v>26</v>
      </c>
    </row>
    <row r="86" spans="1:13" ht="18" thickBot="1">
      <c r="A86" s="399"/>
      <c r="B86" s="400"/>
      <c r="C86" s="283"/>
      <c r="D86" s="24" t="s">
        <v>44</v>
      </c>
      <c r="E86" s="24" t="s">
        <v>27</v>
      </c>
      <c r="F86" s="24" t="s">
        <v>28</v>
      </c>
      <c r="G86" s="24" t="s">
        <v>29</v>
      </c>
      <c r="H86" s="24" t="s">
        <v>30</v>
      </c>
      <c r="I86" s="24" t="s">
        <v>31</v>
      </c>
      <c r="J86" s="24" t="s">
        <v>32</v>
      </c>
      <c r="K86" s="25" t="s">
        <v>35</v>
      </c>
      <c r="L86" s="402"/>
      <c r="M86" s="325"/>
    </row>
    <row r="87" spans="1:13" ht="15.6">
      <c r="A87" s="287">
        <v>1</v>
      </c>
      <c r="B87" s="289">
        <f>L87</f>
        <v>10</v>
      </c>
      <c r="C87" s="29" t="s">
        <v>36</v>
      </c>
      <c r="D87" s="27"/>
      <c r="E87" s="27"/>
      <c r="F87" s="27">
        <v>3</v>
      </c>
      <c r="G87" s="27">
        <v>3</v>
      </c>
      <c r="H87" s="27">
        <v>2</v>
      </c>
      <c r="I87" s="27">
        <v>2</v>
      </c>
      <c r="J87" s="27">
        <v>1</v>
      </c>
      <c r="K87" s="291">
        <f>SUM(D87:J90)</f>
        <v>24</v>
      </c>
      <c r="L87" s="293">
        <v>10</v>
      </c>
      <c r="M87" s="313">
        <f>K87*L87</f>
        <v>240</v>
      </c>
    </row>
    <row r="88" spans="1:13" ht="15.6">
      <c r="A88" s="288"/>
      <c r="B88" s="290"/>
      <c r="C88" s="26" t="s">
        <v>54</v>
      </c>
      <c r="D88" s="28"/>
      <c r="E88" s="28"/>
      <c r="F88" s="28"/>
      <c r="G88" s="28">
        <v>2</v>
      </c>
      <c r="H88" s="28">
        <v>1</v>
      </c>
      <c r="I88" s="28">
        <v>1</v>
      </c>
      <c r="J88" s="28">
        <v>1</v>
      </c>
      <c r="K88" s="292"/>
      <c r="L88" s="294"/>
      <c r="M88" s="314"/>
    </row>
    <row r="89" spans="1:13" ht="15.6">
      <c r="A89" s="288"/>
      <c r="B89" s="290"/>
      <c r="C89" s="26" t="s">
        <v>50</v>
      </c>
      <c r="D89" s="28"/>
      <c r="E89" s="28"/>
      <c r="F89" s="28">
        <v>1</v>
      </c>
      <c r="G89" s="28">
        <v>2</v>
      </c>
      <c r="H89" s="28">
        <v>2</v>
      </c>
      <c r="I89" s="28">
        <v>1</v>
      </c>
      <c r="J89" s="28"/>
      <c r="K89" s="292"/>
      <c r="L89" s="294"/>
      <c r="M89" s="314"/>
    </row>
    <row r="90" spans="1:13" ht="16.2" thickBot="1">
      <c r="A90" s="300"/>
      <c r="B90" s="326"/>
      <c r="C90" s="26" t="s">
        <v>49</v>
      </c>
      <c r="D90" s="28"/>
      <c r="E90" s="28"/>
      <c r="F90" s="28"/>
      <c r="G90" s="28"/>
      <c r="H90" s="28">
        <v>1</v>
      </c>
      <c r="I90" s="28">
        <v>1</v>
      </c>
      <c r="J90" s="28"/>
      <c r="K90" s="327"/>
      <c r="L90" s="328"/>
      <c r="M90" s="329"/>
    </row>
    <row r="91" spans="1:13" ht="15.6">
      <c r="A91" s="287">
        <f>B87+1</f>
        <v>11</v>
      </c>
      <c r="B91" s="289">
        <f>B87+L91</f>
        <v>14</v>
      </c>
      <c r="C91" s="29" t="s">
        <v>36</v>
      </c>
      <c r="D91" s="27"/>
      <c r="E91" s="27">
        <v>4</v>
      </c>
      <c r="F91" s="27">
        <v>2</v>
      </c>
      <c r="G91" s="27">
        <v>3</v>
      </c>
      <c r="H91" s="27"/>
      <c r="I91" s="27"/>
      <c r="J91" s="55"/>
      <c r="K91" s="295">
        <f>SUM(D91:J94)</f>
        <v>24</v>
      </c>
      <c r="L91" s="293">
        <v>4</v>
      </c>
      <c r="M91" s="313">
        <f>K91*L91</f>
        <v>96</v>
      </c>
    </row>
    <row r="92" spans="1:13" ht="15.6">
      <c r="A92" s="288"/>
      <c r="B92" s="290"/>
      <c r="C92" s="26" t="s">
        <v>55</v>
      </c>
      <c r="D92" s="28"/>
      <c r="E92" s="28"/>
      <c r="F92" s="28">
        <v>1</v>
      </c>
      <c r="G92" s="28">
        <v>3</v>
      </c>
      <c r="H92" s="28">
        <v>2</v>
      </c>
      <c r="I92" s="28">
        <v>1</v>
      </c>
      <c r="J92" s="56"/>
      <c r="K92" s="296"/>
      <c r="L92" s="294"/>
      <c r="M92" s="314"/>
    </row>
    <row r="93" spans="1:13" ht="15.6">
      <c r="A93" s="288"/>
      <c r="B93" s="290"/>
      <c r="C93" s="26" t="s">
        <v>81</v>
      </c>
      <c r="D93" s="28"/>
      <c r="E93" s="28"/>
      <c r="F93" s="28">
        <v>1</v>
      </c>
      <c r="G93" s="28">
        <v>1</v>
      </c>
      <c r="H93" s="28">
        <v>1</v>
      </c>
      <c r="I93" s="28">
        <v>1</v>
      </c>
      <c r="J93" s="56"/>
      <c r="K93" s="296"/>
      <c r="L93" s="294"/>
      <c r="M93" s="314"/>
    </row>
    <row r="94" spans="1:13" ht="15.75" customHeight="1" thickBot="1">
      <c r="A94" s="300"/>
      <c r="B94" s="326"/>
      <c r="C94" s="26" t="s">
        <v>49</v>
      </c>
      <c r="D94" s="28"/>
      <c r="E94" s="28"/>
      <c r="F94" s="28">
        <v>1</v>
      </c>
      <c r="G94" s="28">
        <v>2</v>
      </c>
      <c r="H94" s="28">
        <v>1</v>
      </c>
      <c r="I94" s="28"/>
      <c r="J94" s="56"/>
      <c r="K94" s="364"/>
      <c r="L94" s="328"/>
      <c r="M94" s="329"/>
    </row>
    <row r="95" spans="1:13" ht="15.75" customHeight="1">
      <c r="A95" s="287">
        <f>B91+1</f>
        <v>15</v>
      </c>
      <c r="B95" s="289">
        <f>B91+L95</f>
        <v>17</v>
      </c>
      <c r="C95" s="29" t="s">
        <v>36</v>
      </c>
      <c r="D95" s="27"/>
      <c r="E95" s="27"/>
      <c r="F95" s="27"/>
      <c r="G95" s="27">
        <v>2</v>
      </c>
      <c r="H95" s="27">
        <v>4</v>
      </c>
      <c r="I95" s="27">
        <v>2</v>
      </c>
      <c r="J95" s="55">
        <v>4</v>
      </c>
      <c r="K95" s="295">
        <f>SUM(D95:J97)</f>
        <v>24</v>
      </c>
      <c r="L95" s="293">
        <v>3</v>
      </c>
      <c r="M95" s="313">
        <f>K95*L95</f>
        <v>72</v>
      </c>
    </row>
    <row r="96" spans="1:13" ht="15.75" customHeight="1">
      <c r="A96" s="288"/>
      <c r="B96" s="290"/>
      <c r="C96" s="26" t="s">
        <v>110</v>
      </c>
      <c r="D96" s="28"/>
      <c r="E96" s="28">
        <v>1</v>
      </c>
      <c r="F96" s="28"/>
      <c r="G96" s="28">
        <v>1</v>
      </c>
      <c r="H96" s="28"/>
      <c r="I96" s="28"/>
      <c r="J96" s="56"/>
      <c r="K96" s="296"/>
      <c r="L96" s="294"/>
      <c r="M96" s="314"/>
    </row>
    <row r="97" spans="1:13" ht="15.75" customHeight="1" thickBot="1">
      <c r="A97" s="288"/>
      <c r="B97" s="290"/>
      <c r="C97" s="26" t="s">
        <v>106</v>
      </c>
      <c r="D97" s="28"/>
      <c r="E97" s="28"/>
      <c r="F97" s="28">
        <v>2</v>
      </c>
      <c r="G97" s="28">
        <v>5</v>
      </c>
      <c r="H97" s="28">
        <v>2</v>
      </c>
      <c r="I97" s="28"/>
      <c r="J97" s="56">
        <v>1</v>
      </c>
      <c r="K97" s="296"/>
      <c r="L97" s="294"/>
      <c r="M97" s="314"/>
    </row>
    <row r="98" spans="1:13" ht="15.75" customHeight="1">
      <c r="A98" s="287">
        <f>B95+1</f>
        <v>18</v>
      </c>
      <c r="B98" s="289">
        <f>B95+L98</f>
        <v>18</v>
      </c>
      <c r="C98" s="29" t="s">
        <v>36</v>
      </c>
      <c r="D98" s="27"/>
      <c r="E98" s="27">
        <v>2</v>
      </c>
      <c r="F98" s="27">
        <v>3</v>
      </c>
      <c r="G98" s="27">
        <v>1</v>
      </c>
      <c r="H98" s="27"/>
      <c r="I98" s="27"/>
      <c r="J98" s="55">
        <v>1</v>
      </c>
      <c r="K98" s="295">
        <f>SUM(D98:J102)</f>
        <v>24</v>
      </c>
      <c r="L98" s="293">
        <v>1</v>
      </c>
      <c r="M98" s="313">
        <f>K98*L98</f>
        <v>24</v>
      </c>
    </row>
    <row r="99" spans="1:13" ht="15.75" customHeight="1">
      <c r="A99" s="288"/>
      <c r="B99" s="290"/>
      <c r="C99" s="26" t="s">
        <v>110</v>
      </c>
      <c r="D99" s="28"/>
      <c r="E99" s="28"/>
      <c r="F99" s="28">
        <v>2</v>
      </c>
      <c r="G99" s="28">
        <v>1</v>
      </c>
      <c r="H99" s="28"/>
      <c r="I99" s="28"/>
      <c r="J99" s="56"/>
      <c r="K99" s="296"/>
      <c r="L99" s="294"/>
      <c r="M99" s="314"/>
    </row>
    <row r="100" spans="1:13" ht="15.75" customHeight="1">
      <c r="A100" s="288"/>
      <c r="B100" s="290"/>
      <c r="C100" s="26" t="s">
        <v>81</v>
      </c>
      <c r="D100" s="28"/>
      <c r="E100" s="28"/>
      <c r="F100" s="28">
        <v>1</v>
      </c>
      <c r="G100" s="28"/>
      <c r="H100" s="28">
        <v>1</v>
      </c>
      <c r="I100" s="28"/>
      <c r="J100" s="56">
        <v>1</v>
      </c>
      <c r="K100" s="296"/>
      <c r="L100" s="294"/>
      <c r="M100" s="314"/>
    </row>
    <row r="101" spans="1:13" ht="15.75" customHeight="1">
      <c r="A101" s="288"/>
      <c r="B101" s="290"/>
      <c r="C101" s="26" t="s">
        <v>50</v>
      </c>
      <c r="D101" s="28">
        <v>1</v>
      </c>
      <c r="E101" s="28">
        <v>1</v>
      </c>
      <c r="F101" s="28">
        <v>1</v>
      </c>
      <c r="G101" s="28">
        <v>1</v>
      </c>
      <c r="H101" s="28">
        <v>1</v>
      </c>
      <c r="I101" s="28">
        <v>1</v>
      </c>
      <c r="J101" s="56">
        <v>1</v>
      </c>
      <c r="K101" s="296"/>
      <c r="L101" s="294"/>
      <c r="M101" s="314"/>
    </row>
    <row r="102" spans="1:13" ht="15.75" customHeight="1" thickBot="1">
      <c r="A102" s="288"/>
      <c r="B102" s="290"/>
      <c r="C102" s="26" t="s">
        <v>53</v>
      </c>
      <c r="D102" s="28"/>
      <c r="E102" s="28"/>
      <c r="F102" s="28"/>
      <c r="G102" s="28"/>
      <c r="H102" s="28">
        <v>1</v>
      </c>
      <c r="I102" s="28">
        <v>1</v>
      </c>
      <c r="J102" s="56">
        <v>2</v>
      </c>
      <c r="K102" s="296"/>
      <c r="L102" s="294"/>
      <c r="M102" s="314"/>
    </row>
    <row r="103" spans="1:13" ht="15.75" customHeight="1">
      <c r="A103" s="287">
        <f>B98+1</f>
        <v>19</v>
      </c>
      <c r="B103" s="289">
        <f>B98+L103</f>
        <v>19</v>
      </c>
      <c r="C103" s="29" t="s">
        <v>81</v>
      </c>
      <c r="D103" s="27"/>
      <c r="E103" s="27"/>
      <c r="F103" s="27"/>
      <c r="G103" s="27"/>
      <c r="H103" s="27"/>
      <c r="I103" s="27"/>
      <c r="J103" s="55">
        <v>2</v>
      </c>
      <c r="K103" s="295">
        <f>SUM(D103:J107)</f>
        <v>24</v>
      </c>
      <c r="L103" s="293">
        <v>1</v>
      </c>
      <c r="M103" s="313">
        <f>K103*L103</f>
        <v>24</v>
      </c>
    </row>
    <row r="104" spans="1:13" ht="15.75" customHeight="1">
      <c r="A104" s="288"/>
      <c r="B104" s="290"/>
      <c r="C104" s="26" t="s">
        <v>106</v>
      </c>
      <c r="D104" s="28"/>
      <c r="E104" s="28"/>
      <c r="F104" s="28"/>
      <c r="G104" s="28"/>
      <c r="H104" s="28">
        <v>1</v>
      </c>
      <c r="I104" s="28">
        <v>2</v>
      </c>
      <c r="J104" s="56"/>
      <c r="K104" s="296"/>
      <c r="L104" s="294"/>
      <c r="M104" s="314"/>
    </row>
    <row r="105" spans="1:13" ht="15.75" customHeight="1">
      <c r="A105" s="288"/>
      <c r="B105" s="290"/>
      <c r="C105" s="26" t="s">
        <v>50</v>
      </c>
      <c r="D105" s="28">
        <v>2</v>
      </c>
      <c r="E105" s="28">
        <v>1</v>
      </c>
      <c r="F105" s="28">
        <v>1</v>
      </c>
      <c r="G105" s="28">
        <v>2</v>
      </c>
      <c r="H105" s="28">
        <v>1</v>
      </c>
      <c r="I105" s="28"/>
      <c r="J105" s="56">
        <v>1</v>
      </c>
      <c r="K105" s="296"/>
      <c r="L105" s="294"/>
      <c r="M105" s="314"/>
    </row>
    <row r="106" spans="1:13" ht="15.75" customHeight="1">
      <c r="A106" s="288"/>
      <c r="B106" s="290"/>
      <c r="C106" s="26" t="s">
        <v>51</v>
      </c>
      <c r="D106" s="28">
        <v>1</v>
      </c>
      <c r="E106" s="28"/>
      <c r="F106" s="28"/>
      <c r="G106" s="28">
        <v>1</v>
      </c>
      <c r="H106" s="28"/>
      <c r="I106" s="28"/>
      <c r="J106" s="56">
        <v>4</v>
      </c>
      <c r="K106" s="296"/>
      <c r="L106" s="294"/>
      <c r="M106" s="314"/>
    </row>
    <row r="107" spans="1:13" ht="15.75" customHeight="1" thickBot="1">
      <c r="A107" s="288"/>
      <c r="B107" s="290"/>
      <c r="C107" s="26" t="s">
        <v>49</v>
      </c>
      <c r="D107" s="28">
        <v>1</v>
      </c>
      <c r="E107" s="28"/>
      <c r="F107" s="28"/>
      <c r="G107" s="28">
        <v>2</v>
      </c>
      <c r="H107" s="28"/>
      <c r="I107" s="28">
        <v>1</v>
      </c>
      <c r="J107" s="56">
        <v>1</v>
      </c>
      <c r="K107" s="296"/>
      <c r="L107" s="294"/>
      <c r="M107" s="314"/>
    </row>
    <row r="108" spans="1:13" ht="15.75" customHeight="1">
      <c r="A108" s="287">
        <f>B103+1</f>
        <v>20</v>
      </c>
      <c r="B108" s="289">
        <f>B103+L108</f>
        <v>20</v>
      </c>
      <c r="C108" s="29" t="s">
        <v>52</v>
      </c>
      <c r="D108" s="27"/>
      <c r="E108" s="27">
        <v>1</v>
      </c>
      <c r="F108" s="27"/>
      <c r="G108" s="27">
        <v>5</v>
      </c>
      <c r="H108" s="27">
        <v>4</v>
      </c>
      <c r="I108" s="27">
        <v>3</v>
      </c>
      <c r="J108" s="55">
        <v>3</v>
      </c>
      <c r="K108" s="295">
        <f>SUM(D108:J110)</f>
        <v>24</v>
      </c>
      <c r="L108" s="293">
        <v>1</v>
      </c>
      <c r="M108" s="313">
        <f>K108*L108</f>
        <v>24</v>
      </c>
    </row>
    <row r="109" spans="1:13" ht="15.75" customHeight="1">
      <c r="A109" s="288"/>
      <c r="B109" s="290"/>
      <c r="C109" s="26" t="s">
        <v>81</v>
      </c>
      <c r="D109" s="28"/>
      <c r="E109" s="28"/>
      <c r="F109" s="28"/>
      <c r="G109" s="28"/>
      <c r="H109" s="28">
        <v>3</v>
      </c>
      <c r="I109" s="28">
        <v>1</v>
      </c>
      <c r="J109" s="56">
        <v>1</v>
      </c>
      <c r="K109" s="296"/>
      <c r="L109" s="294"/>
      <c r="M109" s="314"/>
    </row>
    <row r="110" spans="1:13" ht="15.75" customHeight="1" thickBot="1">
      <c r="A110" s="288"/>
      <c r="B110" s="290"/>
      <c r="C110" s="26" t="s">
        <v>131</v>
      </c>
      <c r="D110" s="28"/>
      <c r="E110" s="28"/>
      <c r="F110" s="28">
        <v>1</v>
      </c>
      <c r="G110" s="28"/>
      <c r="H110" s="28">
        <v>2</v>
      </c>
      <c r="I110" s="28"/>
      <c r="J110" s="56"/>
      <c r="K110" s="296"/>
      <c r="L110" s="294"/>
      <c r="M110" s="314"/>
    </row>
    <row r="111" spans="1:13" ht="15.75" customHeight="1" thickBot="1">
      <c r="A111" s="57">
        <f>B108+1</f>
        <v>21</v>
      </c>
      <c r="B111" s="58">
        <f>B108+L111</f>
        <v>21</v>
      </c>
      <c r="C111" s="349" t="s">
        <v>71</v>
      </c>
      <c r="D111" s="27">
        <v>1</v>
      </c>
      <c r="E111" s="27">
        <v>2</v>
      </c>
      <c r="F111" s="27">
        <v>6</v>
      </c>
      <c r="G111" s="27">
        <v>5</v>
      </c>
      <c r="H111" s="27">
        <v>4</v>
      </c>
      <c r="I111" s="27">
        <v>5</v>
      </c>
      <c r="J111" s="55">
        <v>1</v>
      </c>
      <c r="K111" s="59">
        <f>SUM(D111:J111)</f>
        <v>24</v>
      </c>
      <c r="L111" s="60">
        <v>1</v>
      </c>
      <c r="M111" s="61">
        <f>K111*L111</f>
        <v>24</v>
      </c>
    </row>
    <row r="112" spans="1:13" ht="15.75" customHeight="1" thickBot="1">
      <c r="A112" s="57">
        <f>B111+1</f>
        <v>22</v>
      </c>
      <c r="B112" s="58">
        <f>B111+L112</f>
        <v>22</v>
      </c>
      <c r="C112" s="350"/>
      <c r="D112" s="27">
        <v>1</v>
      </c>
      <c r="E112" s="27">
        <v>3</v>
      </c>
      <c r="F112" s="27">
        <v>6</v>
      </c>
      <c r="G112" s="27">
        <v>5</v>
      </c>
      <c r="H112" s="27">
        <v>4</v>
      </c>
      <c r="I112" s="27">
        <v>4</v>
      </c>
      <c r="J112" s="55">
        <v>1</v>
      </c>
      <c r="K112" s="59">
        <f>SUM(D112:J112)</f>
        <v>24</v>
      </c>
      <c r="L112" s="60">
        <v>1</v>
      </c>
      <c r="M112" s="61">
        <f>K112*L112</f>
        <v>24</v>
      </c>
    </row>
    <row r="113" spans="1:13" ht="15.75" customHeight="1" thickBot="1">
      <c r="A113" s="57">
        <f>B112+1</f>
        <v>23</v>
      </c>
      <c r="B113" s="58">
        <f>B112+L113</f>
        <v>23</v>
      </c>
      <c r="C113" s="351"/>
      <c r="D113" s="27">
        <v>1</v>
      </c>
      <c r="E113" s="27">
        <v>2</v>
      </c>
      <c r="F113" s="27">
        <v>7</v>
      </c>
      <c r="G113" s="27">
        <v>5</v>
      </c>
      <c r="H113" s="27">
        <v>4</v>
      </c>
      <c r="I113" s="27">
        <v>4</v>
      </c>
      <c r="J113" s="55">
        <v>1</v>
      </c>
      <c r="K113" s="59">
        <f>SUM(D113:J113)</f>
        <v>24</v>
      </c>
      <c r="L113" s="60">
        <v>1</v>
      </c>
      <c r="M113" s="61">
        <f>K113*L113</f>
        <v>24</v>
      </c>
    </row>
    <row r="114" spans="1:13" ht="19.2" thickBot="1">
      <c r="A114" s="297" t="s">
        <v>10</v>
      </c>
      <c r="B114" s="298"/>
      <c r="C114" s="298"/>
      <c r="D114" s="298"/>
      <c r="E114" s="298"/>
      <c r="F114" s="298"/>
      <c r="G114" s="298"/>
      <c r="H114" s="298"/>
      <c r="I114" s="298"/>
      <c r="J114" s="298"/>
      <c r="K114" s="299"/>
      <c r="L114" s="30">
        <f>SUM(L87:L113)</f>
        <v>23</v>
      </c>
      <c r="M114" s="30">
        <f>SUM(M87:M113)</f>
        <v>552</v>
      </c>
    </row>
    <row r="115" spans="1:13" ht="15" thickBot="1"/>
    <row r="116" spans="1:13" ht="18" thickBot="1">
      <c r="A116" s="301" t="s">
        <v>11</v>
      </c>
      <c r="B116" s="302"/>
      <c r="C116" s="302"/>
      <c r="D116" s="302"/>
      <c r="E116" s="302"/>
      <c r="F116" s="302"/>
      <c r="G116" s="302"/>
      <c r="H116" s="302"/>
      <c r="I116" s="302"/>
      <c r="J116" s="302"/>
      <c r="K116" s="302"/>
      <c r="L116" s="302"/>
      <c r="M116" s="318"/>
    </row>
    <row r="117" spans="1:13" ht="15.6">
      <c r="A117" s="3" t="s">
        <v>12</v>
      </c>
      <c r="B117" s="4"/>
      <c r="C117" s="5"/>
      <c r="D117" s="4"/>
      <c r="E117" s="4"/>
      <c r="F117" s="4"/>
      <c r="G117" s="4"/>
      <c r="H117" s="4"/>
      <c r="I117" s="4"/>
      <c r="J117" s="4"/>
      <c r="K117" s="4"/>
      <c r="L117" s="6"/>
      <c r="M117" s="7"/>
    </row>
    <row r="118" spans="1:13" ht="15.6">
      <c r="A118" s="3" t="s">
        <v>13</v>
      </c>
      <c r="B118" s="4"/>
      <c r="C118" s="8" t="s">
        <v>91</v>
      </c>
      <c r="D118" s="9"/>
      <c r="E118" s="4"/>
      <c r="F118" s="39"/>
      <c r="G118" s="39"/>
      <c r="H118" s="39"/>
      <c r="I118" s="39"/>
      <c r="J118" s="39"/>
      <c r="K118" s="10"/>
      <c r="L118" s="11"/>
      <c r="M118" s="12"/>
    </row>
    <row r="119" spans="1:13" ht="15.6">
      <c r="A119" s="13" t="s">
        <v>14</v>
      </c>
      <c r="B119" s="4"/>
      <c r="C119" s="14"/>
      <c r="D119" s="9"/>
      <c r="E119" s="4"/>
      <c r="F119" s="15"/>
      <c r="G119" s="15"/>
      <c r="H119" s="15"/>
      <c r="I119" s="15"/>
      <c r="J119" s="15"/>
      <c r="K119" s="4" t="s">
        <v>15</v>
      </c>
      <c r="L119" s="11"/>
      <c r="M119" s="12"/>
    </row>
    <row r="120" spans="1:13">
      <c r="A120" s="3" t="s">
        <v>16</v>
      </c>
      <c r="B120" s="4"/>
      <c r="C120" s="16"/>
      <c r="D120" s="4"/>
      <c r="E120" s="4"/>
      <c r="F120" s="10"/>
      <c r="G120" s="10"/>
      <c r="H120" s="10"/>
      <c r="I120" s="10"/>
      <c r="J120" s="10"/>
      <c r="K120" s="4" t="s">
        <v>17</v>
      </c>
      <c r="L120" s="4"/>
      <c r="M120" s="12">
        <f>M212</f>
        <v>2256</v>
      </c>
    </row>
    <row r="121" spans="1:13">
      <c r="A121" s="3" t="s">
        <v>18</v>
      </c>
      <c r="B121" s="4"/>
      <c r="C121" s="8"/>
      <c r="D121" s="4"/>
      <c r="E121" s="4"/>
      <c r="F121" s="4"/>
      <c r="G121" s="4"/>
      <c r="H121" s="4"/>
      <c r="I121" s="4"/>
      <c r="J121" s="4"/>
      <c r="K121" s="4" t="s">
        <v>19</v>
      </c>
      <c r="L121" s="4"/>
      <c r="M121" s="17" t="s">
        <v>48</v>
      </c>
    </row>
    <row r="122" spans="1:13">
      <c r="A122" s="3" t="s">
        <v>20</v>
      </c>
      <c r="B122" s="4"/>
      <c r="C122" s="35"/>
      <c r="D122" s="4"/>
      <c r="E122" s="4"/>
      <c r="F122" s="4"/>
      <c r="G122" s="4"/>
      <c r="H122" s="4"/>
      <c r="I122" s="4"/>
      <c r="J122" s="4"/>
      <c r="K122" s="4" t="s">
        <v>21</v>
      </c>
      <c r="L122" s="4"/>
      <c r="M122" s="18"/>
    </row>
    <row r="123" spans="1:13">
      <c r="A123" s="3" t="s">
        <v>22</v>
      </c>
      <c r="B123" s="4"/>
      <c r="C123" s="8" t="s">
        <v>349</v>
      </c>
      <c r="D123" s="4"/>
      <c r="E123" s="4"/>
      <c r="F123" s="4"/>
      <c r="G123" s="4"/>
      <c r="H123" s="4"/>
      <c r="I123" s="4"/>
      <c r="J123" s="4"/>
      <c r="K123" s="4"/>
      <c r="L123" s="4"/>
      <c r="M123" s="19"/>
    </row>
    <row r="124" spans="1:13" ht="15" thickBot="1">
      <c r="A124" s="20" t="s">
        <v>38</v>
      </c>
      <c r="B124" s="21"/>
      <c r="C124" s="22"/>
      <c r="D124" s="21"/>
      <c r="E124" s="21"/>
      <c r="F124" s="21"/>
      <c r="G124" s="21"/>
      <c r="H124" s="21"/>
      <c r="I124" s="21"/>
      <c r="J124" s="21"/>
      <c r="K124" s="21"/>
      <c r="L124" s="21"/>
      <c r="M124" s="23"/>
    </row>
    <row r="125" spans="1:13" ht="16.2" thickBot="1">
      <c r="A125" s="304"/>
      <c r="B125" s="305"/>
      <c r="C125" s="305"/>
      <c r="D125" s="305"/>
      <c r="E125" s="305"/>
      <c r="F125" s="305"/>
      <c r="G125" s="305"/>
      <c r="H125" s="305"/>
      <c r="I125" s="305"/>
      <c r="J125" s="305"/>
      <c r="K125" s="305"/>
      <c r="L125" s="305"/>
      <c r="M125" s="319"/>
    </row>
    <row r="126" spans="1:13" ht="15" thickBot="1">
      <c r="A126" s="320" t="s">
        <v>23</v>
      </c>
      <c r="B126" s="321"/>
      <c r="C126" s="322" t="s">
        <v>24</v>
      </c>
      <c r="D126" s="279" t="s">
        <v>25</v>
      </c>
      <c r="E126" s="280"/>
      <c r="F126" s="280"/>
      <c r="G126" s="280"/>
      <c r="H126" s="280"/>
      <c r="I126" s="280"/>
      <c r="J126" s="280"/>
      <c r="K126" s="315"/>
      <c r="L126" s="316" t="s">
        <v>0</v>
      </c>
      <c r="M126" s="324" t="s">
        <v>26</v>
      </c>
    </row>
    <row r="127" spans="1:13" ht="18" thickBot="1">
      <c r="A127" s="320"/>
      <c r="B127" s="321"/>
      <c r="C127" s="323"/>
      <c r="D127" s="24" t="s">
        <v>44</v>
      </c>
      <c r="E127" s="24" t="s">
        <v>27</v>
      </c>
      <c r="F127" s="24" t="s">
        <v>28</v>
      </c>
      <c r="G127" s="24" t="s">
        <v>29</v>
      </c>
      <c r="H127" s="24" t="s">
        <v>30</v>
      </c>
      <c r="I127" s="24" t="s">
        <v>31</v>
      </c>
      <c r="J127" s="24" t="s">
        <v>32</v>
      </c>
      <c r="K127" s="25" t="s">
        <v>35</v>
      </c>
      <c r="L127" s="317"/>
      <c r="M127" s="325"/>
    </row>
    <row r="128" spans="1:13" ht="15.6">
      <c r="A128" s="287">
        <v>1</v>
      </c>
      <c r="B128" s="289">
        <f>L128</f>
        <v>5</v>
      </c>
      <c r="C128" s="29" t="s">
        <v>59</v>
      </c>
      <c r="D128" s="27"/>
      <c r="E128" s="27"/>
      <c r="F128" s="27">
        <v>5</v>
      </c>
      <c r="G128" s="27">
        <v>1</v>
      </c>
      <c r="H128" s="27"/>
      <c r="I128" s="27"/>
      <c r="J128" s="27">
        <v>2</v>
      </c>
      <c r="K128" s="291">
        <f>SUM(D128:J130)</f>
        <v>24</v>
      </c>
      <c r="L128" s="293">
        <v>5</v>
      </c>
      <c r="M128" s="313">
        <f>K128*L128</f>
        <v>120</v>
      </c>
    </row>
    <row r="129" spans="1:13" ht="15.6">
      <c r="A129" s="288"/>
      <c r="B129" s="290"/>
      <c r="C129" s="26" t="s">
        <v>76</v>
      </c>
      <c r="D129" s="28"/>
      <c r="E129" s="28"/>
      <c r="F129" s="28"/>
      <c r="G129" s="28"/>
      <c r="H129" s="28"/>
      <c r="I129" s="28">
        <v>1</v>
      </c>
      <c r="J129" s="28">
        <v>3</v>
      </c>
      <c r="K129" s="292"/>
      <c r="L129" s="294"/>
      <c r="M129" s="314"/>
    </row>
    <row r="130" spans="1:13" ht="16.2" thickBot="1">
      <c r="A130" s="288"/>
      <c r="B130" s="290"/>
      <c r="C130" s="26" t="s">
        <v>93</v>
      </c>
      <c r="D130" s="28"/>
      <c r="E130" s="28">
        <v>4</v>
      </c>
      <c r="F130" s="28"/>
      <c r="G130" s="28">
        <v>3</v>
      </c>
      <c r="H130" s="28">
        <v>1</v>
      </c>
      <c r="I130" s="28">
        <v>1</v>
      </c>
      <c r="J130" s="28">
        <v>3</v>
      </c>
      <c r="K130" s="292"/>
      <c r="L130" s="294"/>
      <c r="M130" s="314"/>
    </row>
    <row r="131" spans="1:13" ht="15.6">
      <c r="A131" s="287">
        <f>B128+1</f>
        <v>6</v>
      </c>
      <c r="B131" s="289">
        <f>B128+L131</f>
        <v>9</v>
      </c>
      <c r="C131" s="29" t="s">
        <v>54</v>
      </c>
      <c r="D131" s="27"/>
      <c r="E131" s="27"/>
      <c r="F131" s="27"/>
      <c r="G131" s="27">
        <v>3</v>
      </c>
      <c r="H131" s="27">
        <v>3</v>
      </c>
      <c r="I131" s="27">
        <v>1</v>
      </c>
      <c r="J131" s="55"/>
      <c r="K131" s="295">
        <f>SUM(D131:J135)</f>
        <v>24</v>
      </c>
      <c r="L131" s="293">
        <v>4</v>
      </c>
      <c r="M131" s="313">
        <f>K131*L131</f>
        <v>96</v>
      </c>
    </row>
    <row r="132" spans="1:13" ht="15.6">
      <c r="A132" s="288"/>
      <c r="B132" s="290"/>
      <c r="C132" s="26" t="s">
        <v>36</v>
      </c>
      <c r="D132" s="28"/>
      <c r="E132" s="28"/>
      <c r="F132" s="28">
        <v>1</v>
      </c>
      <c r="G132" s="28"/>
      <c r="H132" s="28">
        <v>2</v>
      </c>
      <c r="I132" s="28"/>
      <c r="J132" s="56"/>
      <c r="K132" s="296"/>
      <c r="L132" s="294"/>
      <c r="M132" s="314"/>
    </row>
    <row r="133" spans="1:13" ht="15.6">
      <c r="A133" s="288"/>
      <c r="B133" s="290"/>
      <c r="C133" s="26" t="s">
        <v>95</v>
      </c>
      <c r="D133" s="28"/>
      <c r="E133" s="28"/>
      <c r="F133" s="28"/>
      <c r="G133" s="28">
        <v>2</v>
      </c>
      <c r="H133" s="28">
        <v>2</v>
      </c>
      <c r="I133" s="28">
        <v>2</v>
      </c>
      <c r="J133" s="56"/>
      <c r="K133" s="296"/>
      <c r="L133" s="294"/>
      <c r="M133" s="314"/>
    </row>
    <row r="134" spans="1:13" ht="15.6">
      <c r="A134" s="288"/>
      <c r="B134" s="290"/>
      <c r="C134" s="26" t="s">
        <v>51</v>
      </c>
      <c r="D134" s="28"/>
      <c r="E134" s="28"/>
      <c r="F134" s="28"/>
      <c r="G134" s="28">
        <v>1</v>
      </c>
      <c r="H134" s="28">
        <v>1</v>
      </c>
      <c r="I134" s="28"/>
      <c r="J134" s="56"/>
      <c r="K134" s="296"/>
      <c r="L134" s="294"/>
      <c r="M134" s="314"/>
    </row>
    <row r="135" spans="1:13" ht="16.2" thickBot="1">
      <c r="A135" s="300"/>
      <c r="B135" s="326"/>
      <c r="C135" s="63" t="s">
        <v>85</v>
      </c>
      <c r="D135" s="64"/>
      <c r="E135" s="64"/>
      <c r="F135" s="64">
        <v>6</v>
      </c>
      <c r="G135" s="64"/>
      <c r="H135" s="64"/>
      <c r="I135" s="64"/>
      <c r="J135" s="65"/>
      <c r="K135" s="364"/>
      <c r="L135" s="328"/>
      <c r="M135" s="329"/>
    </row>
    <row r="136" spans="1:13" ht="15.6">
      <c r="A136" s="287">
        <f>B131+1</f>
        <v>10</v>
      </c>
      <c r="B136" s="289">
        <f>B131+L136</f>
        <v>12</v>
      </c>
      <c r="C136" s="29" t="s">
        <v>93</v>
      </c>
      <c r="D136" s="27"/>
      <c r="E136" s="27"/>
      <c r="F136" s="27"/>
      <c r="G136" s="27">
        <v>1</v>
      </c>
      <c r="H136" s="27">
        <v>1</v>
      </c>
      <c r="I136" s="27">
        <v>1</v>
      </c>
      <c r="J136" s="55"/>
      <c r="K136" s="295">
        <f>SUM(D136:J142)</f>
        <v>24</v>
      </c>
      <c r="L136" s="293">
        <v>3</v>
      </c>
      <c r="M136" s="313">
        <f>K136*L136</f>
        <v>72</v>
      </c>
    </row>
    <row r="137" spans="1:13" ht="15.6">
      <c r="A137" s="288"/>
      <c r="B137" s="290"/>
      <c r="C137" s="26" t="s">
        <v>85</v>
      </c>
      <c r="D137" s="28"/>
      <c r="E137" s="28"/>
      <c r="F137" s="28">
        <v>3</v>
      </c>
      <c r="G137" s="28"/>
      <c r="H137" s="28">
        <v>1</v>
      </c>
      <c r="I137" s="28"/>
      <c r="J137" s="56"/>
      <c r="K137" s="296"/>
      <c r="L137" s="294"/>
      <c r="M137" s="314"/>
    </row>
    <row r="138" spans="1:13" ht="15.6">
      <c r="A138" s="288"/>
      <c r="B138" s="290"/>
      <c r="C138" s="26" t="s">
        <v>54</v>
      </c>
      <c r="D138" s="28"/>
      <c r="E138" s="28"/>
      <c r="F138" s="28"/>
      <c r="G138" s="28"/>
      <c r="H138" s="28"/>
      <c r="I138" s="28"/>
      <c r="J138" s="56">
        <v>1</v>
      </c>
      <c r="K138" s="296"/>
      <c r="L138" s="294"/>
      <c r="M138" s="314"/>
    </row>
    <row r="139" spans="1:13" ht="15.6">
      <c r="A139" s="288"/>
      <c r="B139" s="290"/>
      <c r="C139" s="26" t="s">
        <v>51</v>
      </c>
      <c r="D139" s="28"/>
      <c r="E139" s="28"/>
      <c r="F139" s="28">
        <v>1</v>
      </c>
      <c r="G139" s="28">
        <v>1</v>
      </c>
      <c r="H139" s="28">
        <v>2</v>
      </c>
      <c r="I139" s="28">
        <v>1</v>
      </c>
      <c r="J139" s="56"/>
      <c r="K139" s="296"/>
      <c r="L139" s="294"/>
      <c r="M139" s="314"/>
    </row>
    <row r="140" spans="1:13" ht="15.6">
      <c r="A140" s="288"/>
      <c r="B140" s="290"/>
      <c r="C140" s="26" t="s">
        <v>36</v>
      </c>
      <c r="D140" s="28"/>
      <c r="E140" s="28"/>
      <c r="F140" s="28">
        <v>1</v>
      </c>
      <c r="G140" s="28">
        <v>1</v>
      </c>
      <c r="H140" s="28">
        <v>1</v>
      </c>
      <c r="I140" s="28">
        <v>1</v>
      </c>
      <c r="J140" s="56"/>
      <c r="K140" s="296"/>
      <c r="L140" s="294"/>
      <c r="M140" s="314"/>
    </row>
    <row r="141" spans="1:13" ht="15.6">
      <c r="A141" s="288"/>
      <c r="B141" s="290"/>
      <c r="C141" s="26" t="s">
        <v>95</v>
      </c>
      <c r="D141" s="28"/>
      <c r="E141" s="28"/>
      <c r="F141" s="28"/>
      <c r="G141" s="28"/>
      <c r="H141" s="28">
        <v>1</v>
      </c>
      <c r="I141" s="28">
        <v>1</v>
      </c>
      <c r="J141" s="56">
        <v>1</v>
      </c>
      <c r="K141" s="296"/>
      <c r="L141" s="294"/>
      <c r="M141" s="314"/>
    </row>
    <row r="142" spans="1:13" ht="16.2" thickBot="1">
      <c r="A142" s="288"/>
      <c r="B142" s="290"/>
      <c r="C142" s="66" t="s">
        <v>97</v>
      </c>
      <c r="D142" s="67"/>
      <c r="E142" s="67"/>
      <c r="F142" s="67">
        <v>1</v>
      </c>
      <c r="G142" s="67"/>
      <c r="H142" s="67">
        <v>1</v>
      </c>
      <c r="I142" s="67">
        <v>1</v>
      </c>
      <c r="J142" s="68">
        <v>1</v>
      </c>
      <c r="K142" s="296"/>
      <c r="L142" s="294"/>
      <c r="M142" s="314"/>
    </row>
    <row r="143" spans="1:13" ht="15.6">
      <c r="A143" s="287">
        <f>B136+1</f>
        <v>13</v>
      </c>
      <c r="B143" s="289">
        <f>B136+L143</f>
        <v>27</v>
      </c>
      <c r="C143" s="29" t="s">
        <v>36</v>
      </c>
      <c r="D143" s="27"/>
      <c r="E143" s="27">
        <v>1</v>
      </c>
      <c r="F143" s="27">
        <v>2</v>
      </c>
      <c r="G143" s="27">
        <v>4</v>
      </c>
      <c r="H143" s="27">
        <v>4</v>
      </c>
      <c r="I143" s="27">
        <v>2</v>
      </c>
      <c r="J143" s="55">
        <v>1</v>
      </c>
      <c r="K143" s="295">
        <f>SUM(D143:J146)</f>
        <v>24</v>
      </c>
      <c r="L143" s="293">
        <v>15</v>
      </c>
      <c r="M143" s="313">
        <f>K143*L143</f>
        <v>360</v>
      </c>
    </row>
    <row r="144" spans="1:13" ht="15.6">
      <c r="A144" s="288"/>
      <c r="B144" s="290"/>
      <c r="C144" s="26" t="s">
        <v>97</v>
      </c>
      <c r="D144" s="28"/>
      <c r="E144" s="28"/>
      <c r="F144" s="28">
        <v>1</v>
      </c>
      <c r="G144" s="28">
        <v>2</v>
      </c>
      <c r="H144" s="28">
        <v>2</v>
      </c>
      <c r="I144" s="28">
        <v>1</v>
      </c>
      <c r="J144" s="56">
        <v>1</v>
      </c>
      <c r="K144" s="296"/>
      <c r="L144" s="294"/>
      <c r="M144" s="314"/>
    </row>
    <row r="145" spans="1:13" ht="15.6">
      <c r="A145" s="288"/>
      <c r="B145" s="290"/>
      <c r="C145" s="26" t="s">
        <v>59</v>
      </c>
      <c r="D145" s="28"/>
      <c r="E145" s="28"/>
      <c r="F145" s="28"/>
      <c r="G145" s="28">
        <v>1</v>
      </c>
      <c r="H145" s="28">
        <v>1</v>
      </c>
      <c r="I145" s="28"/>
      <c r="J145" s="56"/>
      <c r="K145" s="296"/>
      <c r="L145" s="294"/>
      <c r="M145" s="314"/>
    </row>
    <row r="146" spans="1:13" ht="16.2" thickBot="1">
      <c r="A146" s="288"/>
      <c r="B146" s="290"/>
      <c r="C146" s="26" t="s">
        <v>93</v>
      </c>
      <c r="D146" s="28"/>
      <c r="E146" s="28"/>
      <c r="F146" s="28"/>
      <c r="G146" s="28"/>
      <c r="H146" s="28">
        <v>1</v>
      </c>
      <c r="I146" s="28"/>
      <c r="J146" s="56"/>
      <c r="K146" s="296"/>
      <c r="L146" s="294"/>
      <c r="M146" s="314"/>
    </row>
    <row r="147" spans="1:13" ht="15.6">
      <c r="A147" s="287">
        <f>B143+1</f>
        <v>28</v>
      </c>
      <c r="B147" s="289">
        <f>B143+L147</f>
        <v>32</v>
      </c>
      <c r="C147" s="29" t="s">
        <v>36</v>
      </c>
      <c r="D147" s="27"/>
      <c r="E147" s="27"/>
      <c r="F147" s="27">
        <v>1</v>
      </c>
      <c r="G147" s="27">
        <v>6</v>
      </c>
      <c r="H147" s="27">
        <v>6</v>
      </c>
      <c r="I147" s="27">
        <v>1</v>
      </c>
      <c r="J147" s="55">
        <v>1</v>
      </c>
      <c r="K147" s="295">
        <f>SUM(D147:J150)</f>
        <v>24</v>
      </c>
      <c r="L147" s="293">
        <v>5</v>
      </c>
      <c r="M147" s="313">
        <f>K147*L147</f>
        <v>120</v>
      </c>
    </row>
    <row r="148" spans="1:13" ht="15.6">
      <c r="A148" s="288"/>
      <c r="B148" s="290"/>
      <c r="C148" s="26" t="s">
        <v>59</v>
      </c>
      <c r="D148" s="28"/>
      <c r="E148" s="28">
        <v>1</v>
      </c>
      <c r="F148" s="28"/>
      <c r="G148" s="28"/>
      <c r="H148" s="28"/>
      <c r="I148" s="28">
        <v>1</v>
      </c>
      <c r="J148" s="56">
        <v>1</v>
      </c>
      <c r="K148" s="296"/>
      <c r="L148" s="294"/>
      <c r="M148" s="314"/>
    </row>
    <row r="149" spans="1:13" ht="15.6">
      <c r="A149" s="288"/>
      <c r="B149" s="290"/>
      <c r="C149" s="26" t="s">
        <v>108</v>
      </c>
      <c r="D149" s="28"/>
      <c r="E149" s="28"/>
      <c r="F149" s="28"/>
      <c r="G149" s="28">
        <v>1</v>
      </c>
      <c r="H149" s="28">
        <v>1</v>
      </c>
      <c r="I149" s="28">
        <v>1</v>
      </c>
      <c r="J149" s="56"/>
      <c r="K149" s="296"/>
      <c r="L149" s="294"/>
      <c r="M149" s="314"/>
    </row>
    <row r="150" spans="1:13" ht="16.2" thickBot="1">
      <c r="A150" s="288"/>
      <c r="B150" s="290"/>
      <c r="C150" s="26" t="s">
        <v>51</v>
      </c>
      <c r="D150" s="28"/>
      <c r="E150" s="28"/>
      <c r="F150" s="28"/>
      <c r="G150" s="28">
        <v>1</v>
      </c>
      <c r="H150" s="28">
        <v>1</v>
      </c>
      <c r="I150" s="28">
        <v>1</v>
      </c>
      <c r="J150" s="56"/>
      <c r="K150" s="296"/>
      <c r="L150" s="294"/>
      <c r="M150" s="314"/>
    </row>
    <row r="151" spans="1:13" ht="15.6">
      <c r="A151" s="287">
        <f>B147+1</f>
        <v>33</v>
      </c>
      <c r="B151" s="289">
        <f>B147+L151</f>
        <v>42</v>
      </c>
      <c r="C151" s="29" t="s">
        <v>36</v>
      </c>
      <c r="D151" s="27"/>
      <c r="E151" s="27"/>
      <c r="F151" s="27">
        <v>1</v>
      </c>
      <c r="G151" s="27">
        <v>5</v>
      </c>
      <c r="H151" s="27">
        <v>6</v>
      </c>
      <c r="I151" s="27">
        <v>2</v>
      </c>
      <c r="J151" s="55">
        <v>1</v>
      </c>
      <c r="K151" s="295">
        <f>SUM(D151:J155)</f>
        <v>24</v>
      </c>
      <c r="L151" s="293">
        <v>10</v>
      </c>
      <c r="M151" s="313">
        <f>K151*L151</f>
        <v>240</v>
      </c>
    </row>
    <row r="152" spans="1:13" ht="15.6">
      <c r="A152" s="288"/>
      <c r="B152" s="290"/>
      <c r="C152" s="26" t="s">
        <v>97</v>
      </c>
      <c r="D152" s="28"/>
      <c r="E152" s="28"/>
      <c r="F152" s="28"/>
      <c r="G152" s="28">
        <v>2</v>
      </c>
      <c r="H152" s="28">
        <v>2</v>
      </c>
      <c r="I152" s="28">
        <v>1</v>
      </c>
      <c r="J152" s="56"/>
      <c r="K152" s="296"/>
      <c r="L152" s="294"/>
      <c r="M152" s="314"/>
    </row>
    <row r="153" spans="1:13" ht="15.6">
      <c r="A153" s="288"/>
      <c r="B153" s="290"/>
      <c r="C153" s="26" t="s">
        <v>59</v>
      </c>
      <c r="D153" s="28"/>
      <c r="E153" s="28"/>
      <c r="F153" s="28">
        <v>1</v>
      </c>
      <c r="G153" s="28"/>
      <c r="H153" s="28"/>
      <c r="I153" s="28"/>
      <c r="J153" s="56"/>
      <c r="K153" s="296"/>
      <c r="L153" s="294"/>
      <c r="M153" s="314"/>
    </row>
    <row r="154" spans="1:13" ht="15.6">
      <c r="A154" s="288"/>
      <c r="B154" s="290"/>
      <c r="C154" s="26" t="s">
        <v>93</v>
      </c>
      <c r="D154" s="28"/>
      <c r="E154" s="28"/>
      <c r="F154" s="28"/>
      <c r="G154" s="28">
        <v>1</v>
      </c>
      <c r="H154" s="28"/>
      <c r="I154" s="28">
        <v>1</v>
      </c>
      <c r="J154" s="56"/>
      <c r="K154" s="296"/>
      <c r="L154" s="294"/>
      <c r="M154" s="314"/>
    </row>
    <row r="155" spans="1:13" ht="16.2" thickBot="1">
      <c r="A155" s="288"/>
      <c r="B155" s="290"/>
      <c r="C155" s="26" t="s">
        <v>76</v>
      </c>
      <c r="D155" s="28"/>
      <c r="E155" s="28"/>
      <c r="F155" s="28"/>
      <c r="G155" s="28"/>
      <c r="H155" s="28">
        <v>1</v>
      </c>
      <c r="I155" s="28"/>
      <c r="J155" s="56"/>
      <c r="K155" s="296"/>
      <c r="L155" s="294"/>
      <c r="M155" s="314"/>
    </row>
    <row r="156" spans="1:13" ht="15.6">
      <c r="A156" s="287">
        <f>B151+1</f>
        <v>43</v>
      </c>
      <c r="B156" s="289">
        <f>B151+L156</f>
        <v>46</v>
      </c>
      <c r="C156" s="29" t="s">
        <v>36</v>
      </c>
      <c r="D156" s="27"/>
      <c r="E156" s="27"/>
      <c r="F156" s="27">
        <v>1</v>
      </c>
      <c r="G156" s="27">
        <v>5</v>
      </c>
      <c r="H156" s="27">
        <v>6</v>
      </c>
      <c r="I156" s="27">
        <v>2</v>
      </c>
      <c r="J156" s="55">
        <v>1</v>
      </c>
      <c r="K156" s="295">
        <f>SUM(D156:J160)</f>
        <v>24</v>
      </c>
      <c r="L156" s="293">
        <v>4</v>
      </c>
      <c r="M156" s="313">
        <f>K156*L156</f>
        <v>96</v>
      </c>
    </row>
    <row r="157" spans="1:13" ht="15.6">
      <c r="A157" s="288"/>
      <c r="B157" s="290"/>
      <c r="C157" s="26" t="s">
        <v>54</v>
      </c>
      <c r="D157" s="28"/>
      <c r="E157" s="28"/>
      <c r="F157" s="28"/>
      <c r="G157" s="28">
        <v>1</v>
      </c>
      <c r="H157" s="28">
        <v>1</v>
      </c>
      <c r="I157" s="28">
        <v>1</v>
      </c>
      <c r="J157" s="56"/>
      <c r="K157" s="296"/>
      <c r="L157" s="294"/>
      <c r="M157" s="314"/>
    </row>
    <row r="158" spans="1:13" ht="15.6">
      <c r="A158" s="288"/>
      <c r="B158" s="290"/>
      <c r="C158" s="26" t="s">
        <v>85</v>
      </c>
      <c r="D158" s="28"/>
      <c r="E158" s="28"/>
      <c r="F158" s="28"/>
      <c r="G158" s="28">
        <v>1</v>
      </c>
      <c r="H158" s="28"/>
      <c r="I158" s="28">
        <v>1</v>
      </c>
      <c r="J158" s="56">
        <v>1</v>
      </c>
      <c r="K158" s="296"/>
      <c r="L158" s="294"/>
      <c r="M158" s="314"/>
    </row>
    <row r="159" spans="1:13" ht="15.6">
      <c r="A159" s="288"/>
      <c r="B159" s="290"/>
      <c r="C159" s="26" t="s">
        <v>93</v>
      </c>
      <c r="D159" s="28"/>
      <c r="E159" s="28"/>
      <c r="F159" s="28"/>
      <c r="G159" s="28">
        <v>1</v>
      </c>
      <c r="H159" s="28"/>
      <c r="I159" s="28">
        <v>1</v>
      </c>
      <c r="J159" s="56"/>
      <c r="K159" s="296"/>
      <c r="L159" s="294"/>
      <c r="M159" s="314"/>
    </row>
    <row r="160" spans="1:13" ht="16.2" thickBot="1">
      <c r="A160" s="300"/>
      <c r="B160" s="326"/>
      <c r="C160" s="63" t="s">
        <v>76</v>
      </c>
      <c r="D160" s="64"/>
      <c r="E160" s="64"/>
      <c r="F160" s="64"/>
      <c r="G160" s="64">
        <v>1</v>
      </c>
      <c r="H160" s="64"/>
      <c r="I160" s="64"/>
      <c r="J160" s="65"/>
      <c r="K160" s="364"/>
      <c r="L160" s="328"/>
      <c r="M160" s="329"/>
    </row>
    <row r="161" spans="1:13" ht="15.6">
      <c r="A161" s="287">
        <f>B156+1</f>
        <v>47</v>
      </c>
      <c r="B161" s="289">
        <f>B156+L161</f>
        <v>52</v>
      </c>
      <c r="C161" s="29" t="s">
        <v>95</v>
      </c>
      <c r="D161" s="27"/>
      <c r="E161" s="27"/>
      <c r="F161" s="27"/>
      <c r="G161" s="27"/>
      <c r="H161" s="27">
        <v>1</v>
      </c>
      <c r="I161" s="27">
        <v>1</v>
      </c>
      <c r="J161" s="55"/>
      <c r="K161" s="295">
        <f>SUM(D161:J165)</f>
        <v>24</v>
      </c>
      <c r="L161" s="293">
        <v>6</v>
      </c>
      <c r="M161" s="313">
        <f>K161*L161</f>
        <v>144</v>
      </c>
    </row>
    <row r="162" spans="1:13" ht="15.6">
      <c r="A162" s="288"/>
      <c r="B162" s="290"/>
      <c r="C162" s="26" t="s">
        <v>97</v>
      </c>
      <c r="D162" s="28"/>
      <c r="E162" s="28"/>
      <c r="F162" s="28"/>
      <c r="G162" s="28">
        <v>1</v>
      </c>
      <c r="H162" s="28">
        <v>1</v>
      </c>
      <c r="I162" s="28"/>
      <c r="J162" s="56">
        <v>1</v>
      </c>
      <c r="K162" s="296"/>
      <c r="L162" s="294"/>
      <c r="M162" s="314"/>
    </row>
    <row r="163" spans="1:13" ht="15.6">
      <c r="A163" s="288"/>
      <c r="B163" s="290"/>
      <c r="C163" s="26" t="s">
        <v>51</v>
      </c>
      <c r="D163" s="28"/>
      <c r="E163" s="28"/>
      <c r="F163" s="28"/>
      <c r="G163" s="28"/>
      <c r="H163" s="28">
        <v>1</v>
      </c>
      <c r="I163" s="28"/>
      <c r="J163" s="56"/>
      <c r="K163" s="296"/>
      <c r="L163" s="294"/>
      <c r="M163" s="314"/>
    </row>
    <row r="164" spans="1:13" ht="15.6">
      <c r="A164" s="288"/>
      <c r="B164" s="290"/>
      <c r="C164" s="26" t="s">
        <v>36</v>
      </c>
      <c r="D164" s="28"/>
      <c r="E164" s="28"/>
      <c r="F164" s="28">
        <v>2</v>
      </c>
      <c r="G164" s="28">
        <v>3</v>
      </c>
      <c r="H164" s="28">
        <v>8</v>
      </c>
      <c r="I164" s="28">
        <v>4</v>
      </c>
      <c r="J164" s="56"/>
      <c r="K164" s="296"/>
      <c r="L164" s="294"/>
      <c r="M164" s="314"/>
    </row>
    <row r="165" spans="1:13" ht="16.2" thickBot="1">
      <c r="A165" s="300"/>
      <c r="B165" s="326"/>
      <c r="C165" s="63" t="s">
        <v>70</v>
      </c>
      <c r="D165" s="64"/>
      <c r="E165" s="64"/>
      <c r="F165" s="64"/>
      <c r="G165" s="64"/>
      <c r="H165" s="64">
        <v>1</v>
      </c>
      <c r="I165" s="64"/>
      <c r="J165" s="65"/>
      <c r="K165" s="364"/>
      <c r="L165" s="328"/>
      <c r="M165" s="329"/>
    </row>
    <row r="166" spans="1:13" ht="15.6">
      <c r="A166" s="287">
        <f>B161+1</f>
        <v>53</v>
      </c>
      <c r="B166" s="289">
        <f>B161+L166</f>
        <v>54</v>
      </c>
      <c r="C166" s="29" t="s">
        <v>36</v>
      </c>
      <c r="D166" s="27"/>
      <c r="E166" s="27">
        <v>1</v>
      </c>
      <c r="F166" s="27"/>
      <c r="G166" s="27">
        <v>1</v>
      </c>
      <c r="H166" s="27">
        <v>2</v>
      </c>
      <c r="I166" s="27">
        <v>3</v>
      </c>
      <c r="J166" s="55">
        <v>1</v>
      </c>
      <c r="K166" s="295">
        <f>SUM(D166:J169)</f>
        <v>24</v>
      </c>
      <c r="L166" s="293">
        <v>2</v>
      </c>
      <c r="M166" s="313">
        <f>K166*L166</f>
        <v>48</v>
      </c>
    </row>
    <row r="167" spans="1:13" ht="15.6">
      <c r="A167" s="288"/>
      <c r="B167" s="290"/>
      <c r="C167" s="26" t="s">
        <v>76</v>
      </c>
      <c r="D167" s="28"/>
      <c r="E167" s="28"/>
      <c r="F167" s="28">
        <v>1</v>
      </c>
      <c r="G167" s="28">
        <v>1</v>
      </c>
      <c r="H167" s="28">
        <v>1</v>
      </c>
      <c r="I167" s="28">
        <v>1</v>
      </c>
      <c r="J167" s="56">
        <v>1</v>
      </c>
      <c r="K167" s="296"/>
      <c r="L167" s="294"/>
      <c r="M167" s="314"/>
    </row>
    <row r="168" spans="1:13" ht="15.6">
      <c r="A168" s="288"/>
      <c r="B168" s="290"/>
      <c r="C168" s="26" t="s">
        <v>97</v>
      </c>
      <c r="D168" s="28"/>
      <c r="E168" s="28">
        <v>2</v>
      </c>
      <c r="F168" s="28">
        <v>1</v>
      </c>
      <c r="G168" s="28"/>
      <c r="H168" s="28">
        <v>3</v>
      </c>
      <c r="I168" s="28"/>
      <c r="J168" s="56"/>
      <c r="K168" s="296"/>
      <c r="L168" s="294"/>
      <c r="M168" s="314"/>
    </row>
    <row r="169" spans="1:13" ht="16.2" thickBot="1">
      <c r="A169" s="288"/>
      <c r="B169" s="290"/>
      <c r="C169" s="26" t="s">
        <v>93</v>
      </c>
      <c r="D169" s="28"/>
      <c r="E169" s="28"/>
      <c r="F169" s="28">
        <v>1</v>
      </c>
      <c r="G169" s="28"/>
      <c r="H169" s="28">
        <v>3</v>
      </c>
      <c r="I169" s="28"/>
      <c r="J169" s="56">
        <v>1</v>
      </c>
      <c r="K169" s="296"/>
      <c r="L169" s="294"/>
      <c r="M169" s="314"/>
    </row>
    <row r="170" spans="1:13" ht="15.6">
      <c r="A170" s="287">
        <f>B166+1</f>
        <v>55</v>
      </c>
      <c r="B170" s="289">
        <f>B166+L170</f>
        <v>55</v>
      </c>
      <c r="C170" s="29" t="s">
        <v>112</v>
      </c>
      <c r="D170" s="27"/>
      <c r="E170" s="27"/>
      <c r="F170" s="27"/>
      <c r="G170" s="27"/>
      <c r="H170" s="27">
        <v>2</v>
      </c>
      <c r="I170" s="27">
        <v>3</v>
      </c>
      <c r="J170" s="55"/>
      <c r="K170" s="295">
        <f>SUM(D170:J174)</f>
        <v>24</v>
      </c>
      <c r="L170" s="293">
        <v>1</v>
      </c>
      <c r="M170" s="313">
        <f>K170*L170</f>
        <v>24</v>
      </c>
    </row>
    <row r="171" spans="1:13" ht="15.6">
      <c r="A171" s="288"/>
      <c r="B171" s="290"/>
      <c r="C171" s="26" t="s">
        <v>70</v>
      </c>
      <c r="D171" s="28"/>
      <c r="E171" s="28"/>
      <c r="F171" s="28">
        <v>1</v>
      </c>
      <c r="G171" s="28">
        <v>3</v>
      </c>
      <c r="H171" s="28">
        <v>2</v>
      </c>
      <c r="I171" s="28"/>
      <c r="J171" s="56"/>
      <c r="K171" s="296"/>
      <c r="L171" s="294"/>
      <c r="M171" s="314"/>
    </row>
    <row r="172" spans="1:13" ht="15.6">
      <c r="A172" s="288"/>
      <c r="B172" s="290"/>
      <c r="C172" s="26" t="s">
        <v>93</v>
      </c>
      <c r="D172" s="28"/>
      <c r="E172" s="28">
        <v>1</v>
      </c>
      <c r="F172" s="28"/>
      <c r="G172" s="28"/>
      <c r="H172" s="28">
        <v>1</v>
      </c>
      <c r="I172" s="28"/>
      <c r="J172" s="56">
        <v>1</v>
      </c>
      <c r="K172" s="296"/>
      <c r="L172" s="294"/>
      <c r="M172" s="314"/>
    </row>
    <row r="173" spans="1:13" ht="15.6">
      <c r="A173" s="288"/>
      <c r="B173" s="290"/>
      <c r="C173" s="26" t="s">
        <v>59</v>
      </c>
      <c r="D173" s="28"/>
      <c r="E173" s="28">
        <v>1</v>
      </c>
      <c r="F173" s="28"/>
      <c r="G173" s="28">
        <v>1</v>
      </c>
      <c r="H173" s="28">
        <v>1</v>
      </c>
      <c r="I173" s="28">
        <v>1</v>
      </c>
      <c r="J173" s="56"/>
      <c r="K173" s="296"/>
      <c r="L173" s="294"/>
      <c r="M173" s="314"/>
    </row>
    <row r="174" spans="1:13" ht="16.2" thickBot="1">
      <c r="A174" s="300"/>
      <c r="B174" s="326"/>
      <c r="C174" s="63" t="s">
        <v>51</v>
      </c>
      <c r="D174" s="64"/>
      <c r="E174" s="64"/>
      <c r="F174" s="64">
        <v>1</v>
      </c>
      <c r="G174" s="64">
        <v>1</v>
      </c>
      <c r="H174" s="64">
        <v>2</v>
      </c>
      <c r="I174" s="64">
        <v>2</v>
      </c>
      <c r="J174" s="65"/>
      <c r="K174" s="364"/>
      <c r="L174" s="328"/>
      <c r="M174" s="329"/>
    </row>
    <row r="175" spans="1:13" ht="15.6">
      <c r="A175" s="287">
        <f>B170+1</f>
        <v>56</v>
      </c>
      <c r="B175" s="289">
        <f>B170+L175</f>
        <v>57</v>
      </c>
      <c r="C175" s="29" t="s">
        <v>59</v>
      </c>
      <c r="D175" s="27"/>
      <c r="E175" s="27"/>
      <c r="F175" s="27">
        <v>1</v>
      </c>
      <c r="G175" s="27">
        <v>2</v>
      </c>
      <c r="H175" s="27">
        <v>1</v>
      </c>
      <c r="I175" s="27">
        <v>1</v>
      </c>
      <c r="J175" s="55"/>
      <c r="K175" s="295">
        <f>SUM(D175:J181)</f>
        <v>24</v>
      </c>
      <c r="L175" s="293">
        <v>2</v>
      </c>
      <c r="M175" s="313">
        <f>K175*L175</f>
        <v>48</v>
      </c>
    </row>
    <row r="176" spans="1:13" ht="15.6">
      <c r="A176" s="288"/>
      <c r="B176" s="290"/>
      <c r="C176" s="26" t="s">
        <v>54</v>
      </c>
      <c r="D176" s="28"/>
      <c r="E176" s="28">
        <v>1</v>
      </c>
      <c r="F176" s="28">
        <v>1</v>
      </c>
      <c r="G176" s="28"/>
      <c r="H176" s="28"/>
      <c r="I176" s="28">
        <v>1</v>
      </c>
      <c r="J176" s="56"/>
      <c r="K176" s="296"/>
      <c r="L176" s="294"/>
      <c r="M176" s="314"/>
    </row>
    <row r="177" spans="1:13" ht="15.6">
      <c r="A177" s="288"/>
      <c r="B177" s="290"/>
      <c r="C177" s="26" t="s">
        <v>51</v>
      </c>
      <c r="D177" s="28"/>
      <c r="E177" s="28">
        <v>1</v>
      </c>
      <c r="F177" s="28"/>
      <c r="G177" s="28"/>
      <c r="H177" s="28">
        <v>2</v>
      </c>
      <c r="I177" s="28"/>
      <c r="J177" s="56">
        <v>1</v>
      </c>
      <c r="K177" s="296"/>
      <c r="L177" s="294"/>
      <c r="M177" s="314"/>
    </row>
    <row r="178" spans="1:13" ht="15.6">
      <c r="A178" s="288"/>
      <c r="B178" s="290"/>
      <c r="C178" s="26" t="s">
        <v>95</v>
      </c>
      <c r="D178" s="28"/>
      <c r="E178" s="28"/>
      <c r="F178" s="28"/>
      <c r="G178" s="28">
        <v>2</v>
      </c>
      <c r="H178" s="28">
        <v>1</v>
      </c>
      <c r="I178" s="28"/>
      <c r="J178" s="56">
        <v>1</v>
      </c>
      <c r="K178" s="296"/>
      <c r="L178" s="294"/>
      <c r="M178" s="314"/>
    </row>
    <row r="179" spans="1:13" ht="15.6">
      <c r="A179" s="288"/>
      <c r="B179" s="290"/>
      <c r="C179" s="26" t="s">
        <v>108</v>
      </c>
      <c r="D179" s="28"/>
      <c r="E179" s="28"/>
      <c r="F179" s="28">
        <v>1</v>
      </c>
      <c r="G179" s="28">
        <v>1</v>
      </c>
      <c r="H179" s="28"/>
      <c r="I179" s="28">
        <v>1</v>
      </c>
      <c r="J179" s="56"/>
      <c r="K179" s="296"/>
      <c r="L179" s="294"/>
      <c r="M179" s="314"/>
    </row>
    <row r="180" spans="1:13" ht="15.6">
      <c r="A180" s="288"/>
      <c r="B180" s="290"/>
      <c r="C180" s="26" t="s">
        <v>93</v>
      </c>
      <c r="D180" s="28"/>
      <c r="E180" s="28">
        <v>1</v>
      </c>
      <c r="F180" s="28"/>
      <c r="G180" s="28">
        <v>1</v>
      </c>
      <c r="H180" s="28"/>
      <c r="I180" s="28"/>
      <c r="J180" s="56"/>
      <c r="K180" s="296"/>
      <c r="L180" s="294"/>
      <c r="M180" s="314"/>
    </row>
    <row r="181" spans="1:13" ht="16.2" thickBot="1">
      <c r="A181" s="300"/>
      <c r="B181" s="326"/>
      <c r="C181" s="63" t="s">
        <v>70</v>
      </c>
      <c r="D181" s="64"/>
      <c r="E181" s="64"/>
      <c r="F181" s="64"/>
      <c r="G181" s="64"/>
      <c r="H181" s="64"/>
      <c r="I181" s="64">
        <v>3</v>
      </c>
      <c r="J181" s="65"/>
      <c r="K181" s="364"/>
      <c r="L181" s="328"/>
      <c r="M181" s="329"/>
    </row>
    <row r="182" spans="1:13" ht="16.5" customHeight="1">
      <c r="A182" s="287">
        <f>B175+1</f>
        <v>58</v>
      </c>
      <c r="B182" s="289">
        <f>B175+L182</f>
        <v>66</v>
      </c>
      <c r="C182" s="29" t="s">
        <v>36</v>
      </c>
      <c r="D182" s="27"/>
      <c r="E182" s="27"/>
      <c r="F182" s="27">
        <v>3</v>
      </c>
      <c r="G182" s="27">
        <v>3</v>
      </c>
      <c r="H182" s="27">
        <v>8</v>
      </c>
      <c r="I182" s="27">
        <v>3</v>
      </c>
      <c r="J182" s="55">
        <v>2</v>
      </c>
      <c r="K182" s="295">
        <f>SUM(D182:J184)</f>
        <v>24</v>
      </c>
      <c r="L182" s="293">
        <v>9</v>
      </c>
      <c r="M182" s="313">
        <f>K182*L182</f>
        <v>216</v>
      </c>
    </row>
    <row r="183" spans="1:13" ht="15.6">
      <c r="A183" s="288"/>
      <c r="B183" s="290"/>
      <c r="C183" s="26" t="s">
        <v>97</v>
      </c>
      <c r="D183" s="28"/>
      <c r="E183" s="28"/>
      <c r="F183" s="28"/>
      <c r="G183" s="28">
        <v>2</v>
      </c>
      <c r="H183" s="28">
        <v>1</v>
      </c>
      <c r="I183" s="28"/>
      <c r="J183" s="56"/>
      <c r="K183" s="296"/>
      <c r="L183" s="294"/>
      <c r="M183" s="314"/>
    </row>
    <row r="184" spans="1:13" ht="16.2" thickBot="1">
      <c r="A184" s="288"/>
      <c r="B184" s="290"/>
      <c r="C184" s="26" t="s">
        <v>59</v>
      </c>
      <c r="D184" s="28"/>
      <c r="E184" s="28"/>
      <c r="F184" s="28"/>
      <c r="G184" s="28"/>
      <c r="H184" s="28">
        <v>1</v>
      </c>
      <c r="I184" s="28">
        <v>1</v>
      </c>
      <c r="J184" s="56"/>
      <c r="K184" s="296"/>
      <c r="L184" s="294"/>
      <c r="M184" s="314"/>
    </row>
    <row r="185" spans="1:13" ht="15.6">
      <c r="A185" s="287">
        <f>B182+1</f>
        <v>67</v>
      </c>
      <c r="B185" s="289">
        <f>B182+L185</f>
        <v>71</v>
      </c>
      <c r="C185" s="29" t="s">
        <v>36</v>
      </c>
      <c r="D185" s="27"/>
      <c r="E185" s="27">
        <v>1</v>
      </c>
      <c r="F185" s="27">
        <v>1</v>
      </c>
      <c r="G185" s="27">
        <v>7</v>
      </c>
      <c r="H185" s="27">
        <v>6</v>
      </c>
      <c r="I185" s="27">
        <v>2</v>
      </c>
      <c r="J185" s="55">
        <v>1</v>
      </c>
      <c r="K185" s="295">
        <f>SUM(D185:J187)</f>
        <v>24</v>
      </c>
      <c r="L185" s="293">
        <v>5</v>
      </c>
      <c r="M185" s="313">
        <f>K185*L185</f>
        <v>120</v>
      </c>
    </row>
    <row r="186" spans="1:13" ht="15.6">
      <c r="A186" s="288"/>
      <c r="B186" s="290"/>
      <c r="C186" s="26" t="s">
        <v>97</v>
      </c>
      <c r="D186" s="28"/>
      <c r="E186" s="28"/>
      <c r="F186" s="28">
        <v>1</v>
      </c>
      <c r="G186" s="28">
        <v>1</v>
      </c>
      <c r="H186" s="28">
        <v>2</v>
      </c>
      <c r="I186" s="28">
        <v>1</v>
      </c>
      <c r="J186" s="56"/>
      <c r="K186" s="296"/>
      <c r="L186" s="294"/>
      <c r="M186" s="314"/>
    </row>
    <row r="187" spans="1:13" ht="16.2" thickBot="1">
      <c r="A187" s="288"/>
      <c r="B187" s="290"/>
      <c r="C187" s="26" t="s">
        <v>51</v>
      </c>
      <c r="D187" s="28"/>
      <c r="E187" s="28"/>
      <c r="F187" s="28"/>
      <c r="G187" s="28"/>
      <c r="H187" s="28">
        <v>1</v>
      </c>
      <c r="I187" s="28"/>
      <c r="J187" s="56"/>
      <c r="K187" s="296"/>
      <c r="L187" s="294"/>
      <c r="M187" s="314"/>
    </row>
    <row r="188" spans="1:13" ht="15.6">
      <c r="A188" s="287">
        <f>B185+1</f>
        <v>72</v>
      </c>
      <c r="B188" s="289">
        <f>B185+L188</f>
        <v>73</v>
      </c>
      <c r="C188" s="29" t="s">
        <v>36</v>
      </c>
      <c r="D188" s="27"/>
      <c r="E188" s="27">
        <v>2</v>
      </c>
      <c r="F188" s="27">
        <v>1</v>
      </c>
      <c r="G188" s="27">
        <v>7</v>
      </c>
      <c r="H188" s="27">
        <v>1</v>
      </c>
      <c r="I188" s="27">
        <v>1</v>
      </c>
      <c r="J188" s="55">
        <v>1</v>
      </c>
      <c r="K188" s="295">
        <f>SUM(D188:J190)</f>
        <v>24</v>
      </c>
      <c r="L188" s="293">
        <v>2</v>
      </c>
      <c r="M188" s="313">
        <f>K188*L188</f>
        <v>48</v>
      </c>
    </row>
    <row r="189" spans="1:13" ht="15.6">
      <c r="A189" s="288"/>
      <c r="B189" s="290"/>
      <c r="C189" s="26" t="s">
        <v>97</v>
      </c>
      <c r="D189" s="28"/>
      <c r="E189" s="28"/>
      <c r="F189" s="28"/>
      <c r="G189" s="28">
        <v>2</v>
      </c>
      <c r="H189" s="28"/>
      <c r="I189" s="28">
        <v>1</v>
      </c>
      <c r="J189" s="56">
        <v>3</v>
      </c>
      <c r="K189" s="296"/>
      <c r="L189" s="294"/>
      <c r="M189" s="314"/>
    </row>
    <row r="190" spans="1:13" ht="16.2" thickBot="1">
      <c r="A190" s="300"/>
      <c r="B190" s="326"/>
      <c r="C190" s="63" t="s">
        <v>93</v>
      </c>
      <c r="D190" s="64"/>
      <c r="E190" s="64"/>
      <c r="F190" s="64"/>
      <c r="G190" s="64"/>
      <c r="H190" s="64">
        <v>3</v>
      </c>
      <c r="I190" s="64">
        <v>1</v>
      </c>
      <c r="J190" s="65">
        <v>1</v>
      </c>
      <c r="K190" s="364"/>
      <c r="L190" s="328"/>
      <c r="M190" s="329"/>
    </row>
    <row r="191" spans="1:13" ht="15.6">
      <c r="A191" s="287">
        <f>B188+1</f>
        <v>74</v>
      </c>
      <c r="B191" s="289">
        <f>B188+L191</f>
        <v>79</v>
      </c>
      <c r="C191" s="29" t="s">
        <v>36</v>
      </c>
      <c r="D191" s="27"/>
      <c r="E191" s="27"/>
      <c r="F191" s="27">
        <v>2</v>
      </c>
      <c r="G191" s="27">
        <v>7</v>
      </c>
      <c r="H191" s="27">
        <v>5</v>
      </c>
      <c r="I191" s="27">
        <v>2</v>
      </c>
      <c r="J191" s="55"/>
      <c r="K191" s="295">
        <f>SUM(D191:J195)</f>
        <v>24</v>
      </c>
      <c r="L191" s="293">
        <v>6</v>
      </c>
      <c r="M191" s="313">
        <f>K191*L191</f>
        <v>144</v>
      </c>
    </row>
    <row r="192" spans="1:13" ht="15.6">
      <c r="A192" s="288"/>
      <c r="B192" s="290"/>
      <c r="C192" s="26" t="s">
        <v>59</v>
      </c>
      <c r="D192" s="28"/>
      <c r="E192" s="28"/>
      <c r="F192" s="28">
        <v>1</v>
      </c>
      <c r="G192" s="28">
        <v>1</v>
      </c>
      <c r="H192" s="28"/>
      <c r="I192" s="28"/>
      <c r="J192" s="56"/>
      <c r="K192" s="296"/>
      <c r="L192" s="294"/>
      <c r="M192" s="314"/>
    </row>
    <row r="193" spans="1:13" ht="15.6">
      <c r="A193" s="288"/>
      <c r="B193" s="290"/>
      <c r="C193" s="26" t="s">
        <v>54</v>
      </c>
      <c r="D193" s="28"/>
      <c r="E193" s="28"/>
      <c r="F193" s="28"/>
      <c r="G193" s="28"/>
      <c r="H193" s="28">
        <v>1</v>
      </c>
      <c r="I193" s="28"/>
      <c r="J193" s="56"/>
      <c r="K193" s="296"/>
      <c r="L193" s="294"/>
      <c r="M193" s="314"/>
    </row>
    <row r="194" spans="1:13" ht="15.6">
      <c r="A194" s="288"/>
      <c r="B194" s="290"/>
      <c r="C194" s="26" t="s">
        <v>51</v>
      </c>
      <c r="D194" s="28"/>
      <c r="E194" s="28"/>
      <c r="F194" s="28"/>
      <c r="G194" s="28">
        <v>1</v>
      </c>
      <c r="H194" s="28"/>
      <c r="I194" s="28">
        <v>1</v>
      </c>
      <c r="J194" s="56"/>
      <c r="K194" s="296"/>
      <c r="L194" s="294"/>
      <c r="M194" s="314"/>
    </row>
    <row r="195" spans="1:13" ht="16.2" thickBot="1">
      <c r="A195" s="300"/>
      <c r="B195" s="326"/>
      <c r="C195" s="63" t="s">
        <v>97</v>
      </c>
      <c r="D195" s="64"/>
      <c r="E195" s="64"/>
      <c r="F195" s="64"/>
      <c r="G195" s="64">
        <v>2</v>
      </c>
      <c r="H195" s="64">
        <v>1</v>
      </c>
      <c r="I195" s="64"/>
      <c r="J195" s="65"/>
      <c r="K195" s="364"/>
      <c r="L195" s="328"/>
      <c r="M195" s="329"/>
    </row>
    <row r="196" spans="1:13" ht="15.6">
      <c r="A196" s="287">
        <f>B191+1</f>
        <v>80</v>
      </c>
      <c r="B196" s="289">
        <f>B191+L196</f>
        <v>82</v>
      </c>
      <c r="C196" s="29" t="s">
        <v>36</v>
      </c>
      <c r="D196" s="27"/>
      <c r="E196" s="27"/>
      <c r="F196" s="27">
        <v>1</v>
      </c>
      <c r="G196" s="27"/>
      <c r="H196" s="27">
        <v>1</v>
      </c>
      <c r="I196" s="27"/>
      <c r="J196" s="55">
        <v>1</v>
      </c>
      <c r="K196" s="295">
        <f>SUM(D196:J202)</f>
        <v>24</v>
      </c>
      <c r="L196" s="293">
        <v>3</v>
      </c>
      <c r="M196" s="313">
        <f>K196*L196</f>
        <v>72</v>
      </c>
    </row>
    <row r="197" spans="1:13" ht="15.6">
      <c r="A197" s="288"/>
      <c r="B197" s="290"/>
      <c r="C197" s="26" t="s">
        <v>59</v>
      </c>
      <c r="D197" s="28"/>
      <c r="E197" s="28"/>
      <c r="F197" s="28"/>
      <c r="G197" s="28">
        <v>1</v>
      </c>
      <c r="H197" s="28">
        <v>1</v>
      </c>
      <c r="I197" s="28">
        <v>1</v>
      </c>
      <c r="J197" s="56">
        <v>1</v>
      </c>
      <c r="K197" s="296"/>
      <c r="L197" s="294"/>
      <c r="M197" s="314"/>
    </row>
    <row r="198" spans="1:13" ht="15.6">
      <c r="A198" s="288"/>
      <c r="B198" s="290"/>
      <c r="C198" s="26" t="s">
        <v>54</v>
      </c>
      <c r="D198" s="28"/>
      <c r="E198" s="28"/>
      <c r="F198" s="28"/>
      <c r="G198" s="28"/>
      <c r="H198" s="28"/>
      <c r="I198" s="28">
        <v>1</v>
      </c>
      <c r="J198" s="56"/>
      <c r="K198" s="296"/>
      <c r="L198" s="294"/>
      <c r="M198" s="314"/>
    </row>
    <row r="199" spans="1:13" ht="15.6">
      <c r="A199" s="288"/>
      <c r="B199" s="290"/>
      <c r="C199" s="26" t="s">
        <v>97</v>
      </c>
      <c r="D199" s="28"/>
      <c r="E199" s="28"/>
      <c r="F199" s="28">
        <v>1</v>
      </c>
      <c r="G199" s="28"/>
      <c r="H199" s="28"/>
      <c r="I199" s="28">
        <v>1</v>
      </c>
      <c r="J199" s="56"/>
      <c r="K199" s="296"/>
      <c r="L199" s="294"/>
      <c r="M199" s="314"/>
    </row>
    <row r="200" spans="1:13" ht="15.6">
      <c r="A200" s="288"/>
      <c r="B200" s="290"/>
      <c r="C200" s="26" t="s">
        <v>93</v>
      </c>
      <c r="D200" s="28"/>
      <c r="E200" s="28"/>
      <c r="F200" s="28">
        <v>1</v>
      </c>
      <c r="G200" s="28">
        <v>2</v>
      </c>
      <c r="H200" s="28">
        <v>4</v>
      </c>
      <c r="I200" s="28"/>
      <c r="J200" s="56"/>
      <c r="K200" s="296"/>
      <c r="L200" s="294"/>
      <c r="M200" s="314"/>
    </row>
    <row r="201" spans="1:13" ht="15.6">
      <c r="A201" s="288"/>
      <c r="B201" s="290"/>
      <c r="C201" s="26" t="s">
        <v>76</v>
      </c>
      <c r="D201" s="28"/>
      <c r="E201" s="28"/>
      <c r="F201" s="28"/>
      <c r="G201" s="28">
        <v>1</v>
      </c>
      <c r="H201" s="28">
        <v>1</v>
      </c>
      <c r="I201" s="28">
        <v>1</v>
      </c>
      <c r="J201" s="56"/>
      <c r="K201" s="296"/>
      <c r="L201" s="294"/>
      <c r="M201" s="314"/>
    </row>
    <row r="202" spans="1:13" ht="16.2" thickBot="1">
      <c r="A202" s="300"/>
      <c r="B202" s="326"/>
      <c r="C202" s="63" t="s">
        <v>85</v>
      </c>
      <c r="D202" s="64"/>
      <c r="E202" s="64"/>
      <c r="F202" s="64"/>
      <c r="G202" s="64">
        <v>2</v>
      </c>
      <c r="H202" s="64">
        <v>1</v>
      </c>
      <c r="I202" s="64">
        <v>1</v>
      </c>
      <c r="J202" s="65"/>
      <c r="K202" s="364"/>
      <c r="L202" s="328"/>
      <c r="M202" s="329"/>
    </row>
    <row r="203" spans="1:13" ht="15.6">
      <c r="A203" s="287">
        <f>B196+1</f>
        <v>83</v>
      </c>
      <c r="B203" s="289">
        <f>B196+L203</f>
        <v>86</v>
      </c>
      <c r="C203" s="29" t="s">
        <v>36</v>
      </c>
      <c r="D203" s="27"/>
      <c r="E203" s="27"/>
      <c r="F203" s="27">
        <v>2</v>
      </c>
      <c r="G203" s="27">
        <v>4</v>
      </c>
      <c r="H203" s="27">
        <v>6</v>
      </c>
      <c r="I203" s="27">
        <v>1</v>
      </c>
      <c r="J203" s="55"/>
      <c r="K203" s="295">
        <f>SUM(D203:J208)</f>
        <v>24</v>
      </c>
      <c r="L203" s="293">
        <v>4</v>
      </c>
      <c r="M203" s="313">
        <f>K203*L203</f>
        <v>96</v>
      </c>
    </row>
    <row r="204" spans="1:13" ht="15.6">
      <c r="A204" s="288"/>
      <c r="B204" s="290"/>
      <c r="C204" s="26" t="s">
        <v>97</v>
      </c>
      <c r="D204" s="28"/>
      <c r="E204" s="28"/>
      <c r="F204" s="28"/>
      <c r="G204" s="28">
        <v>2</v>
      </c>
      <c r="H204" s="28"/>
      <c r="I204" s="28"/>
      <c r="J204" s="56"/>
      <c r="K204" s="296"/>
      <c r="L204" s="294"/>
      <c r="M204" s="314"/>
    </row>
    <row r="205" spans="1:13" ht="15.6">
      <c r="A205" s="288"/>
      <c r="B205" s="290"/>
      <c r="C205" s="26" t="s">
        <v>59</v>
      </c>
      <c r="D205" s="28"/>
      <c r="E205" s="28"/>
      <c r="F205" s="28"/>
      <c r="G205" s="28">
        <v>2</v>
      </c>
      <c r="H205" s="28"/>
      <c r="I205" s="28"/>
      <c r="J205" s="56"/>
      <c r="K205" s="296"/>
      <c r="L205" s="294"/>
      <c r="M205" s="314"/>
    </row>
    <row r="206" spans="1:13" ht="15.6">
      <c r="A206" s="288"/>
      <c r="B206" s="290"/>
      <c r="C206" s="26" t="s">
        <v>51</v>
      </c>
      <c r="D206" s="28"/>
      <c r="E206" s="28"/>
      <c r="F206" s="28">
        <v>3</v>
      </c>
      <c r="G206" s="28"/>
      <c r="H206" s="28">
        <v>1</v>
      </c>
      <c r="I206" s="28"/>
      <c r="J206" s="56"/>
      <c r="K206" s="296"/>
      <c r="L206" s="294"/>
      <c r="M206" s="314"/>
    </row>
    <row r="207" spans="1:13" ht="15.6">
      <c r="A207" s="288"/>
      <c r="B207" s="290"/>
      <c r="C207" s="26" t="s">
        <v>54</v>
      </c>
      <c r="D207" s="28"/>
      <c r="E207" s="28"/>
      <c r="F207" s="28"/>
      <c r="G207" s="28"/>
      <c r="H207" s="28">
        <v>1</v>
      </c>
      <c r="I207" s="28"/>
      <c r="J207" s="56">
        <v>1</v>
      </c>
      <c r="K207" s="296"/>
      <c r="L207" s="294"/>
      <c r="M207" s="314"/>
    </row>
    <row r="208" spans="1:13" ht="16.2" thickBot="1">
      <c r="A208" s="288"/>
      <c r="B208" s="290"/>
      <c r="C208" s="26" t="s">
        <v>108</v>
      </c>
      <c r="D208" s="28"/>
      <c r="E208" s="28"/>
      <c r="F208" s="28"/>
      <c r="G208" s="28"/>
      <c r="H208" s="28"/>
      <c r="I208" s="28"/>
      <c r="J208" s="56">
        <v>1</v>
      </c>
      <c r="K208" s="296"/>
      <c r="L208" s="294"/>
      <c r="M208" s="314"/>
    </row>
    <row r="209" spans="1:13" ht="16.2" thickBot="1">
      <c r="A209" s="57">
        <f>B203+1</f>
        <v>87</v>
      </c>
      <c r="B209" s="58">
        <f>B203+L209</f>
        <v>89</v>
      </c>
      <c r="C209" s="350"/>
      <c r="D209" s="27"/>
      <c r="E209" s="27">
        <v>4</v>
      </c>
      <c r="F209" s="27">
        <v>3</v>
      </c>
      <c r="G209" s="27">
        <v>5</v>
      </c>
      <c r="H209" s="27">
        <v>4</v>
      </c>
      <c r="I209" s="27">
        <v>5</v>
      </c>
      <c r="J209" s="55">
        <v>3</v>
      </c>
      <c r="K209" s="59">
        <f>SUM(D209:J209)</f>
        <v>24</v>
      </c>
      <c r="L209" s="60">
        <v>3</v>
      </c>
      <c r="M209" s="61">
        <f>K209*L209</f>
        <v>72</v>
      </c>
    </row>
    <row r="210" spans="1:13" ht="16.2" thickBot="1">
      <c r="A210" s="57">
        <f>B209+1</f>
        <v>90</v>
      </c>
      <c r="B210" s="58">
        <f>B209+L210</f>
        <v>92</v>
      </c>
      <c r="C210" s="350"/>
      <c r="D210" s="27"/>
      <c r="E210" s="27">
        <v>2</v>
      </c>
      <c r="F210" s="27">
        <v>3</v>
      </c>
      <c r="G210" s="27">
        <v>5</v>
      </c>
      <c r="H210" s="27">
        <v>6</v>
      </c>
      <c r="I210" s="27">
        <v>4</v>
      </c>
      <c r="J210" s="55">
        <v>4</v>
      </c>
      <c r="K210" s="59">
        <f>SUM(D210:J210)</f>
        <v>24</v>
      </c>
      <c r="L210" s="60">
        <v>3</v>
      </c>
      <c r="M210" s="61">
        <f>K210*L210</f>
        <v>72</v>
      </c>
    </row>
    <row r="211" spans="1:13" ht="16.2" thickBot="1">
      <c r="A211" s="57">
        <f>B210+1</f>
        <v>93</v>
      </c>
      <c r="B211" s="58">
        <f>B210+L211</f>
        <v>94</v>
      </c>
      <c r="C211" s="351"/>
      <c r="D211" s="27"/>
      <c r="E211" s="27">
        <v>2</v>
      </c>
      <c r="F211" s="27">
        <v>2</v>
      </c>
      <c r="G211" s="27">
        <v>5</v>
      </c>
      <c r="H211" s="27">
        <v>3</v>
      </c>
      <c r="I211" s="27">
        <v>5</v>
      </c>
      <c r="J211" s="55">
        <v>7</v>
      </c>
      <c r="K211" s="59">
        <f>SUM(D211:J211)</f>
        <v>24</v>
      </c>
      <c r="L211" s="60">
        <v>2</v>
      </c>
      <c r="M211" s="61">
        <f>K211*L211</f>
        <v>48</v>
      </c>
    </row>
    <row r="212" spans="1:13" ht="19.2" thickBot="1">
      <c r="A212" s="297" t="s">
        <v>10</v>
      </c>
      <c r="B212" s="298"/>
      <c r="C212" s="298"/>
      <c r="D212" s="298"/>
      <c r="E212" s="298"/>
      <c r="F212" s="298"/>
      <c r="G212" s="298"/>
      <c r="H212" s="298"/>
      <c r="I212" s="298"/>
      <c r="J212" s="298"/>
      <c r="K212" s="299"/>
      <c r="L212" s="30">
        <f>SUM(L128:L211)</f>
        <v>94</v>
      </c>
      <c r="M212" s="30">
        <f>SUM(M128:M211)</f>
        <v>2256</v>
      </c>
    </row>
    <row r="213" spans="1:13" ht="15" thickBot="1"/>
    <row r="214" spans="1:13" ht="18" thickBot="1">
      <c r="A214" s="301" t="s">
        <v>11</v>
      </c>
      <c r="B214" s="302"/>
      <c r="C214" s="302"/>
      <c r="D214" s="302"/>
      <c r="E214" s="302"/>
      <c r="F214" s="302"/>
      <c r="G214" s="302"/>
      <c r="H214" s="302"/>
      <c r="I214" s="302"/>
      <c r="J214" s="302"/>
      <c r="K214" s="302"/>
      <c r="L214" s="302"/>
      <c r="M214" s="318"/>
    </row>
    <row r="215" spans="1:13" ht="15.6">
      <c r="A215" s="3" t="s">
        <v>12</v>
      </c>
      <c r="B215" s="4"/>
      <c r="C215" s="5"/>
      <c r="D215" s="4"/>
      <c r="E215" s="4"/>
      <c r="F215" s="4"/>
      <c r="G215" s="4"/>
      <c r="H215" s="4"/>
      <c r="I215" s="4"/>
      <c r="J215" s="4"/>
      <c r="K215" s="4"/>
      <c r="L215" s="6"/>
      <c r="M215" s="7"/>
    </row>
    <row r="216" spans="1:13" ht="15.6">
      <c r="A216" s="3" t="s">
        <v>13</v>
      </c>
      <c r="B216" s="4"/>
      <c r="C216" s="8">
        <v>5820</v>
      </c>
      <c r="D216" s="9"/>
      <c r="E216" s="4"/>
      <c r="F216" s="39"/>
      <c r="G216" s="39"/>
      <c r="H216" s="39"/>
      <c r="I216" s="39"/>
      <c r="J216" s="39"/>
      <c r="K216" s="10"/>
      <c r="L216" s="11"/>
      <c r="M216" s="12"/>
    </row>
    <row r="217" spans="1:13" ht="15.6">
      <c r="A217" s="13" t="s">
        <v>14</v>
      </c>
      <c r="B217" s="4"/>
      <c r="C217" s="14"/>
      <c r="D217" s="9"/>
      <c r="E217" s="4"/>
      <c r="F217" s="15"/>
      <c r="G217" s="15"/>
      <c r="H217" s="15"/>
      <c r="I217" s="15"/>
      <c r="J217" s="15"/>
      <c r="K217" s="4" t="s">
        <v>15</v>
      </c>
      <c r="L217" s="11"/>
      <c r="M217" s="12"/>
    </row>
    <row r="218" spans="1:13">
      <c r="A218" s="3" t="s">
        <v>16</v>
      </c>
      <c r="B218" s="4"/>
      <c r="C218" s="16"/>
      <c r="D218" s="4"/>
      <c r="E218" s="4"/>
      <c r="F218" s="10"/>
      <c r="G218" s="10"/>
      <c r="H218" s="10"/>
      <c r="I218" s="10"/>
      <c r="J218" s="10"/>
      <c r="K218" s="4" t="s">
        <v>17</v>
      </c>
      <c r="L218" s="4"/>
      <c r="M218" s="12">
        <f>M228</f>
        <v>168</v>
      </c>
    </row>
    <row r="219" spans="1:13">
      <c r="A219" s="3" t="s">
        <v>18</v>
      </c>
      <c r="B219" s="4"/>
      <c r="C219" s="8"/>
      <c r="D219" s="4"/>
      <c r="E219" s="4"/>
      <c r="F219" s="4"/>
      <c r="G219" s="4"/>
      <c r="H219" s="4"/>
      <c r="I219" s="4"/>
      <c r="J219" s="4"/>
      <c r="K219" s="4" t="s">
        <v>19</v>
      </c>
      <c r="L219" s="4"/>
      <c r="M219" s="17" t="s">
        <v>101</v>
      </c>
    </row>
    <row r="220" spans="1:13">
      <c r="A220" s="3" t="s">
        <v>20</v>
      </c>
      <c r="B220" s="4"/>
      <c r="C220" s="35"/>
      <c r="D220" s="4"/>
      <c r="E220" s="4"/>
      <c r="F220" s="4"/>
      <c r="G220" s="4"/>
      <c r="H220" s="4"/>
      <c r="I220" s="4"/>
      <c r="J220" s="4"/>
      <c r="K220" s="4" t="s">
        <v>21</v>
      </c>
      <c r="L220" s="4"/>
      <c r="M220" s="18"/>
    </row>
    <row r="221" spans="1:13">
      <c r="A221" s="3" t="s">
        <v>22</v>
      </c>
      <c r="B221" s="4"/>
      <c r="C221" s="8" t="s">
        <v>350</v>
      </c>
      <c r="D221" s="4"/>
      <c r="E221" s="4"/>
      <c r="F221" s="4"/>
      <c r="G221" s="4"/>
      <c r="H221" s="4"/>
      <c r="I221" s="4"/>
      <c r="J221" s="4"/>
      <c r="K221" s="4"/>
      <c r="L221" s="4"/>
      <c r="M221" s="19"/>
    </row>
    <row r="222" spans="1:13" ht="15" thickBot="1">
      <c r="A222" s="20" t="s">
        <v>38</v>
      </c>
      <c r="B222" s="21"/>
      <c r="C222" s="22"/>
      <c r="D222" s="21"/>
      <c r="E222" s="21"/>
      <c r="F222" s="21"/>
      <c r="G222" s="21"/>
      <c r="H222" s="21"/>
      <c r="I222" s="21"/>
      <c r="J222" s="21"/>
      <c r="K222" s="21"/>
      <c r="L222" s="21"/>
      <c r="M222" s="23"/>
    </row>
    <row r="223" spans="1:13" ht="16.2" thickBot="1">
      <c r="A223" s="304"/>
      <c r="B223" s="305"/>
      <c r="C223" s="305"/>
      <c r="D223" s="305"/>
      <c r="E223" s="305"/>
      <c r="F223" s="305"/>
      <c r="G223" s="305"/>
      <c r="H223" s="305"/>
      <c r="I223" s="305"/>
      <c r="J223" s="305"/>
      <c r="K223" s="305"/>
      <c r="L223" s="305"/>
      <c r="M223" s="319"/>
    </row>
    <row r="224" spans="1:13" ht="15" thickBot="1">
      <c r="A224" s="320" t="s">
        <v>23</v>
      </c>
      <c r="B224" s="321"/>
      <c r="C224" s="322" t="s">
        <v>24</v>
      </c>
      <c r="D224" s="279" t="s">
        <v>25</v>
      </c>
      <c r="E224" s="280"/>
      <c r="F224" s="280"/>
      <c r="G224" s="280"/>
      <c r="H224" s="280"/>
      <c r="I224" s="280"/>
      <c r="J224" s="280"/>
      <c r="K224" s="315"/>
      <c r="L224" s="316" t="s">
        <v>0</v>
      </c>
      <c r="M224" s="324" t="s">
        <v>26</v>
      </c>
    </row>
    <row r="225" spans="1:13" ht="18" thickBot="1">
      <c r="A225" s="320"/>
      <c r="B225" s="321"/>
      <c r="C225" s="323"/>
      <c r="D225" s="24" t="s">
        <v>44</v>
      </c>
      <c r="E225" s="24" t="s">
        <v>27</v>
      </c>
      <c r="F225" s="24" t="s">
        <v>28</v>
      </c>
      <c r="G225" s="24" t="s">
        <v>29</v>
      </c>
      <c r="H225" s="24" t="s">
        <v>30</v>
      </c>
      <c r="I225" s="24" t="s">
        <v>31</v>
      </c>
      <c r="J225" s="24" t="s">
        <v>32</v>
      </c>
      <c r="K225" s="25" t="s">
        <v>35</v>
      </c>
      <c r="L225" s="317"/>
      <c r="M225" s="325"/>
    </row>
    <row r="226" spans="1:13" ht="16.2" thickBot="1">
      <c r="A226" s="57">
        <v>1</v>
      </c>
      <c r="B226" s="58">
        <f>L226</f>
        <v>6</v>
      </c>
      <c r="C226" s="349" t="s">
        <v>71</v>
      </c>
      <c r="D226" s="27">
        <v>1</v>
      </c>
      <c r="E226" s="27">
        <v>1</v>
      </c>
      <c r="F226" s="27">
        <v>4</v>
      </c>
      <c r="G226" s="27">
        <v>9</v>
      </c>
      <c r="H226" s="27">
        <v>5</v>
      </c>
      <c r="I226" s="27">
        <v>3</v>
      </c>
      <c r="J226" s="27">
        <v>1</v>
      </c>
      <c r="K226" s="62">
        <f>SUM(D226:J226)</f>
        <v>24</v>
      </c>
      <c r="L226" s="60">
        <v>6</v>
      </c>
      <c r="M226" s="61">
        <f>K226*L226</f>
        <v>144</v>
      </c>
    </row>
    <row r="227" spans="1:13" ht="16.2" thickBot="1">
      <c r="A227" s="57">
        <f>B226+1</f>
        <v>7</v>
      </c>
      <c r="B227" s="58">
        <f>B226+L227</f>
        <v>7</v>
      </c>
      <c r="C227" s="351"/>
      <c r="D227" s="27"/>
      <c r="E227" s="27"/>
      <c r="F227" s="27">
        <v>3</v>
      </c>
      <c r="G227" s="27">
        <v>4</v>
      </c>
      <c r="H227" s="27">
        <v>8</v>
      </c>
      <c r="I227" s="27">
        <v>6</v>
      </c>
      <c r="J227" s="27">
        <v>3</v>
      </c>
      <c r="K227" s="62">
        <f>SUM(D227:J227)</f>
        <v>24</v>
      </c>
      <c r="L227" s="60">
        <v>1</v>
      </c>
      <c r="M227" s="61">
        <f>K227*L227</f>
        <v>24</v>
      </c>
    </row>
    <row r="228" spans="1:13" ht="19.2" thickBot="1">
      <c r="A228" s="297" t="s">
        <v>10</v>
      </c>
      <c r="B228" s="298"/>
      <c r="C228" s="298"/>
      <c r="D228" s="298"/>
      <c r="E228" s="298"/>
      <c r="F228" s="298"/>
      <c r="G228" s="298"/>
      <c r="H228" s="298"/>
      <c r="I228" s="298"/>
      <c r="J228" s="298"/>
      <c r="K228" s="299"/>
      <c r="L228" s="30">
        <f>SUM(L226:L227)</f>
        <v>7</v>
      </c>
      <c r="M228" s="30">
        <f>SUM(M226:M227)</f>
        <v>168</v>
      </c>
    </row>
    <row r="230" spans="1:13" ht="15" thickBot="1"/>
    <row r="231" spans="1:13" ht="18" thickBot="1">
      <c r="A231" s="301" t="s">
        <v>11</v>
      </c>
      <c r="B231" s="302"/>
      <c r="C231" s="302"/>
      <c r="D231" s="302"/>
      <c r="E231" s="302"/>
      <c r="F231" s="302"/>
      <c r="G231" s="302"/>
      <c r="H231" s="302"/>
      <c r="I231" s="302"/>
      <c r="J231" s="302"/>
      <c r="K231" s="302"/>
      <c r="L231" s="302"/>
      <c r="M231" s="318"/>
    </row>
    <row r="232" spans="1:13" ht="15.6">
      <c r="A232" s="3" t="s">
        <v>12</v>
      </c>
      <c r="B232" s="4"/>
      <c r="C232" s="5"/>
      <c r="D232" s="4"/>
      <c r="E232" s="4"/>
      <c r="F232" s="4"/>
      <c r="G232" s="4"/>
      <c r="H232" s="4"/>
      <c r="I232" s="4"/>
      <c r="J232" s="4"/>
      <c r="K232" s="4"/>
      <c r="L232" s="6"/>
      <c r="M232" s="7"/>
    </row>
    <row r="233" spans="1:13" ht="15.6">
      <c r="A233" s="3" t="s">
        <v>13</v>
      </c>
      <c r="B233" s="4"/>
      <c r="C233" s="8">
        <v>5893</v>
      </c>
      <c r="D233" s="9"/>
      <c r="E233" s="4"/>
      <c r="F233" s="39"/>
      <c r="G233" s="39"/>
      <c r="H233" s="39"/>
      <c r="I233" s="39"/>
      <c r="J233" s="39"/>
      <c r="K233" s="10"/>
      <c r="L233" s="11"/>
      <c r="M233" s="12"/>
    </row>
    <row r="234" spans="1:13" ht="15.6">
      <c r="A234" s="13" t="s">
        <v>14</v>
      </c>
      <c r="B234" s="4"/>
      <c r="C234" s="14"/>
      <c r="D234" s="9"/>
      <c r="E234" s="4"/>
      <c r="F234" s="15"/>
      <c r="G234" s="15"/>
      <c r="H234" s="15"/>
      <c r="I234" s="15"/>
      <c r="J234" s="15"/>
      <c r="K234" s="4" t="s">
        <v>15</v>
      </c>
      <c r="L234" s="11"/>
      <c r="M234" s="12"/>
    </row>
    <row r="235" spans="1:13">
      <c r="A235" s="3" t="s">
        <v>16</v>
      </c>
      <c r="B235" s="4"/>
      <c r="C235" s="16"/>
      <c r="D235" s="4"/>
      <c r="E235" s="4"/>
      <c r="F235" s="10"/>
      <c r="G235" s="10"/>
      <c r="H235" s="10"/>
      <c r="I235" s="10"/>
      <c r="J235" s="10"/>
      <c r="K235" s="4" t="s">
        <v>17</v>
      </c>
      <c r="L235" s="4"/>
      <c r="M235" s="12">
        <f>M249</f>
        <v>48</v>
      </c>
    </row>
    <row r="236" spans="1:13">
      <c r="A236" s="3" t="s">
        <v>18</v>
      </c>
      <c r="B236" s="4"/>
      <c r="C236" s="8"/>
      <c r="D236" s="4"/>
      <c r="E236" s="4"/>
      <c r="F236" s="4"/>
      <c r="G236" s="4"/>
      <c r="H236" s="4"/>
      <c r="I236" s="4"/>
      <c r="J236" s="4"/>
      <c r="K236" s="4" t="s">
        <v>19</v>
      </c>
      <c r="L236" s="4"/>
      <c r="M236" s="17" t="s">
        <v>101</v>
      </c>
    </row>
    <row r="237" spans="1:13">
      <c r="A237" s="3" t="s">
        <v>20</v>
      </c>
      <c r="B237" s="4"/>
      <c r="C237" s="35"/>
      <c r="D237" s="4"/>
      <c r="E237" s="4"/>
      <c r="F237" s="4"/>
      <c r="G237" s="4"/>
      <c r="H237" s="4"/>
      <c r="I237" s="4"/>
      <c r="J237" s="4"/>
      <c r="K237" s="4" t="s">
        <v>21</v>
      </c>
      <c r="L237" s="4"/>
      <c r="M237" s="18"/>
    </row>
    <row r="238" spans="1:13">
      <c r="A238" s="3" t="s">
        <v>22</v>
      </c>
      <c r="B238" s="4"/>
      <c r="C238" s="8" t="s">
        <v>351</v>
      </c>
      <c r="D238" s="4"/>
      <c r="E238" s="4"/>
      <c r="F238" s="4"/>
      <c r="G238" s="4"/>
      <c r="H238" s="4"/>
      <c r="I238" s="4"/>
      <c r="J238" s="4"/>
      <c r="K238" s="4"/>
      <c r="L238" s="4"/>
      <c r="M238" s="19"/>
    </row>
    <row r="239" spans="1:13" ht="15" thickBot="1">
      <c r="A239" s="20" t="s">
        <v>38</v>
      </c>
      <c r="B239" s="21"/>
      <c r="C239" s="22"/>
      <c r="D239" s="21"/>
      <c r="E239" s="21"/>
      <c r="F239" s="21"/>
      <c r="G239" s="21"/>
      <c r="H239" s="21"/>
      <c r="I239" s="21"/>
      <c r="J239" s="21"/>
      <c r="K239" s="21"/>
      <c r="L239" s="21"/>
      <c r="M239" s="23"/>
    </row>
    <row r="240" spans="1:13" ht="16.2" thickBot="1">
      <c r="A240" s="304"/>
      <c r="B240" s="305"/>
      <c r="C240" s="305"/>
      <c r="D240" s="305"/>
      <c r="E240" s="305"/>
      <c r="F240" s="305"/>
      <c r="G240" s="305"/>
      <c r="H240" s="305"/>
      <c r="I240" s="305"/>
      <c r="J240" s="305"/>
      <c r="K240" s="305"/>
      <c r="L240" s="305"/>
      <c r="M240" s="319"/>
    </row>
    <row r="241" spans="1:25" ht="15" thickBot="1">
      <c r="A241" s="320" t="s">
        <v>23</v>
      </c>
      <c r="B241" s="321"/>
      <c r="C241" s="322" t="s">
        <v>24</v>
      </c>
      <c r="D241" s="279" t="s">
        <v>25</v>
      </c>
      <c r="E241" s="280"/>
      <c r="F241" s="280"/>
      <c r="G241" s="280"/>
      <c r="H241" s="280"/>
      <c r="I241" s="280"/>
      <c r="J241" s="280"/>
      <c r="K241" s="315"/>
      <c r="L241" s="316" t="s">
        <v>0</v>
      </c>
      <c r="M241" s="324" t="s">
        <v>26</v>
      </c>
    </row>
    <row r="242" spans="1:25" ht="18" thickBot="1">
      <c r="A242" s="320"/>
      <c r="B242" s="321"/>
      <c r="C242" s="323"/>
      <c r="D242" s="24" t="s">
        <v>44</v>
      </c>
      <c r="E242" s="24" t="s">
        <v>27</v>
      </c>
      <c r="F242" s="24" t="s">
        <v>28</v>
      </c>
      <c r="G242" s="24" t="s">
        <v>29</v>
      </c>
      <c r="H242" s="24" t="s">
        <v>30</v>
      </c>
      <c r="I242" s="24" t="s">
        <v>31</v>
      </c>
      <c r="J242" s="24" t="s">
        <v>32</v>
      </c>
      <c r="K242" s="25" t="s">
        <v>35</v>
      </c>
      <c r="L242" s="317"/>
      <c r="M242" s="325"/>
    </row>
    <row r="243" spans="1:25" ht="15.6">
      <c r="A243" s="287">
        <v>1</v>
      </c>
      <c r="B243" s="289">
        <f>L243</f>
        <v>2</v>
      </c>
      <c r="C243" s="29" t="s">
        <v>36</v>
      </c>
      <c r="D243" s="27"/>
      <c r="E243" s="27">
        <v>2</v>
      </c>
      <c r="F243" s="27">
        <v>1</v>
      </c>
      <c r="G243" s="27"/>
      <c r="H243" s="27"/>
      <c r="I243" s="27">
        <v>1</v>
      </c>
      <c r="J243" s="55"/>
      <c r="K243" s="295">
        <f>SUM(D243:J248)</f>
        <v>24</v>
      </c>
      <c r="L243" s="293">
        <v>2</v>
      </c>
      <c r="M243" s="313">
        <f>K243*L243</f>
        <v>48</v>
      </c>
    </row>
    <row r="244" spans="1:25" ht="15.6">
      <c r="A244" s="288"/>
      <c r="B244" s="290"/>
      <c r="C244" s="26" t="s">
        <v>113</v>
      </c>
      <c r="D244" s="28"/>
      <c r="E244" s="28"/>
      <c r="F244" s="28">
        <v>2</v>
      </c>
      <c r="G244" s="28">
        <v>1</v>
      </c>
      <c r="H244" s="28"/>
      <c r="I244" s="28">
        <v>1</v>
      </c>
      <c r="J244" s="56">
        <v>1</v>
      </c>
      <c r="K244" s="296"/>
      <c r="L244" s="294"/>
      <c r="M244" s="314"/>
    </row>
    <row r="245" spans="1:25" ht="15.6">
      <c r="A245" s="288"/>
      <c r="B245" s="290"/>
      <c r="C245" s="26" t="s">
        <v>114</v>
      </c>
      <c r="D245" s="28"/>
      <c r="E245" s="28"/>
      <c r="F245" s="28">
        <v>1</v>
      </c>
      <c r="G245" s="28"/>
      <c r="H245" s="28"/>
      <c r="I245" s="28">
        <v>1</v>
      </c>
      <c r="J245" s="56"/>
      <c r="K245" s="296"/>
      <c r="L245" s="294"/>
      <c r="M245" s="314"/>
    </row>
    <row r="246" spans="1:25" ht="15.6">
      <c r="A246" s="288"/>
      <c r="B246" s="290"/>
      <c r="C246" s="26" t="s">
        <v>97</v>
      </c>
      <c r="D246" s="28"/>
      <c r="E246" s="28"/>
      <c r="F246" s="28"/>
      <c r="G246" s="28">
        <v>1</v>
      </c>
      <c r="H246" s="28">
        <v>1</v>
      </c>
      <c r="I246" s="28"/>
      <c r="J246" s="56"/>
      <c r="K246" s="296"/>
      <c r="L246" s="294"/>
      <c r="M246" s="314"/>
    </row>
    <row r="247" spans="1:25" ht="15.6">
      <c r="A247" s="288"/>
      <c r="B247" s="290"/>
      <c r="C247" s="26" t="s">
        <v>116</v>
      </c>
      <c r="D247" s="28"/>
      <c r="E247" s="28"/>
      <c r="F247" s="28">
        <v>2</v>
      </c>
      <c r="G247" s="28"/>
      <c r="H247" s="28">
        <v>1</v>
      </c>
      <c r="I247" s="28">
        <v>1</v>
      </c>
      <c r="J247" s="56"/>
      <c r="K247" s="296"/>
      <c r="L247" s="294"/>
      <c r="M247" s="314"/>
    </row>
    <row r="248" spans="1:25" ht="16.2" thickBot="1">
      <c r="A248" s="288"/>
      <c r="B248" s="290"/>
      <c r="C248" s="26" t="s">
        <v>115</v>
      </c>
      <c r="D248" s="28"/>
      <c r="E248" s="28">
        <v>2</v>
      </c>
      <c r="F248" s="28">
        <v>3</v>
      </c>
      <c r="G248" s="28"/>
      <c r="H248" s="28"/>
      <c r="I248" s="28">
        <v>1</v>
      </c>
      <c r="J248" s="56">
        <v>1</v>
      </c>
      <c r="K248" s="296"/>
      <c r="L248" s="294"/>
      <c r="M248" s="314"/>
    </row>
    <row r="249" spans="1:25" ht="19.2" thickBot="1">
      <c r="A249" s="297"/>
      <c r="B249" s="298"/>
      <c r="C249" s="298"/>
      <c r="D249" s="298"/>
      <c r="E249" s="298"/>
      <c r="F249" s="298"/>
      <c r="G249" s="298"/>
      <c r="H249" s="298"/>
      <c r="I249" s="298"/>
      <c r="J249" s="298"/>
      <c r="K249" s="299"/>
      <c r="L249" s="30">
        <f>SUM(L243:L248)</f>
        <v>2</v>
      </c>
      <c r="M249" s="30">
        <f>SUM(M243:M248)</f>
        <v>48</v>
      </c>
    </row>
    <row r="251" spans="1:25" ht="15" thickBot="1"/>
    <row r="252" spans="1:25" ht="18" thickBot="1">
      <c r="A252" s="301" t="s">
        <v>11</v>
      </c>
      <c r="B252" s="302"/>
      <c r="C252" s="302"/>
      <c r="D252" s="302"/>
      <c r="E252" s="302"/>
      <c r="F252" s="302"/>
      <c r="G252" s="302"/>
      <c r="H252" s="302"/>
      <c r="I252" s="302"/>
      <c r="J252" s="302"/>
      <c r="K252" s="302"/>
      <c r="L252" s="302"/>
      <c r="M252" s="302"/>
      <c r="N252" s="302"/>
      <c r="O252" s="302"/>
      <c r="P252" s="302"/>
      <c r="Q252" s="302"/>
      <c r="R252" s="302"/>
      <c r="S252" s="302"/>
      <c r="T252" s="302"/>
      <c r="U252" s="302"/>
      <c r="V252" s="302"/>
      <c r="W252" s="302"/>
      <c r="X252" s="302"/>
      <c r="Y252" s="303"/>
    </row>
    <row r="253" spans="1:25" ht="15.6">
      <c r="A253" s="3" t="s">
        <v>12</v>
      </c>
      <c r="B253" s="4"/>
      <c r="C253" s="5"/>
      <c r="D253" s="113"/>
      <c r="E253" s="113"/>
      <c r="F253" s="11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6"/>
      <c r="Y253" s="7"/>
    </row>
    <row r="254" spans="1:25" ht="15.6">
      <c r="A254" s="3" t="s">
        <v>13</v>
      </c>
      <c r="B254" s="4"/>
      <c r="C254" s="70" t="s">
        <v>117</v>
      </c>
      <c r="D254" s="9"/>
      <c r="E254" s="9"/>
      <c r="F254" s="9"/>
      <c r="G254" s="9"/>
      <c r="H254" s="4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10"/>
      <c r="X254" s="11"/>
      <c r="Y254" s="12"/>
    </row>
    <row r="255" spans="1:25" ht="15.6">
      <c r="A255" s="13" t="s">
        <v>14</v>
      </c>
      <c r="B255" s="4"/>
      <c r="C255" s="14"/>
      <c r="D255" s="114"/>
      <c r="E255" s="114"/>
      <c r="F255" s="114"/>
      <c r="G255" s="9"/>
      <c r="H255" s="4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4" t="s">
        <v>15</v>
      </c>
      <c r="X255" s="11"/>
      <c r="Y255" s="12"/>
    </row>
    <row r="256" spans="1:25">
      <c r="A256" s="3" t="s">
        <v>16</v>
      </c>
      <c r="B256" s="4"/>
      <c r="C256" s="16"/>
      <c r="D256" s="115"/>
      <c r="E256" s="115"/>
      <c r="F256" s="115"/>
      <c r="G256" s="4"/>
      <c r="H256" s="4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4" t="s">
        <v>17</v>
      </c>
      <c r="X256" s="4"/>
      <c r="Y256" s="12">
        <f>Y278</f>
        <v>528</v>
      </c>
    </row>
    <row r="257" spans="1:25">
      <c r="A257" s="3" t="s">
        <v>18</v>
      </c>
      <c r="B257" s="4"/>
      <c r="C257" s="8"/>
      <c r="D257" s="116"/>
      <c r="E257" s="116"/>
      <c r="F257" s="11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 t="s">
        <v>19</v>
      </c>
      <c r="X257" s="4"/>
      <c r="Y257" s="17" t="s">
        <v>63</v>
      </c>
    </row>
    <row r="258" spans="1:25">
      <c r="A258" s="3" t="s">
        <v>20</v>
      </c>
      <c r="B258" s="4"/>
      <c r="C258" s="35"/>
      <c r="D258" s="116"/>
      <c r="E258" s="116"/>
      <c r="F258" s="11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 t="s">
        <v>21</v>
      </c>
      <c r="X258" s="4"/>
      <c r="Y258" s="18"/>
    </row>
    <row r="259" spans="1:25">
      <c r="A259" s="3" t="s">
        <v>22</v>
      </c>
      <c r="B259" s="4"/>
      <c r="C259" s="8" t="s">
        <v>119</v>
      </c>
      <c r="D259" s="116"/>
      <c r="E259" s="116"/>
      <c r="F259" s="11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19"/>
    </row>
    <row r="260" spans="1:25" ht="15" thickBot="1">
      <c r="A260" s="20" t="s">
        <v>38</v>
      </c>
      <c r="B260" s="21"/>
      <c r="C260" s="22"/>
      <c r="D260" s="22"/>
      <c r="E260" s="22"/>
      <c r="F260" s="22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3"/>
    </row>
    <row r="261" spans="1:25" ht="16.2" thickBot="1">
      <c r="A261" s="175"/>
      <c r="B261" s="176"/>
      <c r="C261" s="176"/>
      <c r="D261" s="181"/>
      <c r="E261" s="181"/>
      <c r="F261" s="181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7"/>
    </row>
    <row r="262" spans="1:25" ht="15" thickBot="1">
      <c r="A262" s="320" t="s">
        <v>23</v>
      </c>
      <c r="B262" s="321"/>
      <c r="C262" s="311" t="s">
        <v>24</v>
      </c>
      <c r="D262" s="182"/>
      <c r="E262" s="182"/>
      <c r="F262" s="182"/>
      <c r="G262" s="178" t="s">
        <v>25</v>
      </c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  <c r="V262" s="178"/>
      <c r="W262" s="179"/>
      <c r="X262" s="316" t="s">
        <v>0</v>
      </c>
      <c r="Y262" s="324" t="s">
        <v>26</v>
      </c>
    </row>
    <row r="263" spans="1:25" ht="18" thickBot="1">
      <c r="A263" s="320"/>
      <c r="B263" s="321"/>
      <c r="C263" s="312"/>
      <c r="D263" s="184">
        <v>26</v>
      </c>
      <c r="E263" s="184">
        <v>27</v>
      </c>
      <c r="F263" s="184">
        <v>28</v>
      </c>
      <c r="G263" s="183">
        <v>29</v>
      </c>
      <c r="H263" s="93">
        <v>30</v>
      </c>
      <c r="I263" s="93">
        <v>31</v>
      </c>
      <c r="J263" s="93">
        <v>32</v>
      </c>
      <c r="K263" s="93">
        <v>33</v>
      </c>
      <c r="L263" s="93">
        <v>34</v>
      </c>
      <c r="M263" s="93">
        <v>35</v>
      </c>
      <c r="N263" s="93">
        <v>36</v>
      </c>
      <c r="O263" s="93">
        <v>37</v>
      </c>
      <c r="P263" s="93">
        <v>38</v>
      </c>
      <c r="Q263" s="183">
        <v>39</v>
      </c>
      <c r="R263" s="183">
        <v>40</v>
      </c>
      <c r="S263" s="183">
        <v>41</v>
      </c>
      <c r="T263" s="183">
        <v>42</v>
      </c>
      <c r="U263" s="183">
        <v>43</v>
      </c>
      <c r="V263" s="183">
        <v>44</v>
      </c>
      <c r="W263" s="111" t="s">
        <v>35</v>
      </c>
      <c r="X263" s="333"/>
      <c r="Y263" s="334"/>
    </row>
    <row r="264" spans="1:25" ht="15.6">
      <c r="A264" s="287">
        <v>1</v>
      </c>
      <c r="B264" s="289">
        <f>X264</f>
        <v>13</v>
      </c>
      <c r="C264" s="29" t="s">
        <v>103</v>
      </c>
      <c r="D264" s="118"/>
      <c r="E264" s="118"/>
      <c r="F264" s="118"/>
      <c r="G264" s="27"/>
      <c r="H264" s="27">
        <v>2</v>
      </c>
      <c r="I264" s="27"/>
      <c r="J264" s="27">
        <v>3</v>
      </c>
      <c r="K264" s="27">
        <v>2</v>
      </c>
      <c r="L264" s="27">
        <v>2</v>
      </c>
      <c r="M264" s="27"/>
      <c r="N264" s="27">
        <v>2</v>
      </c>
      <c r="O264" s="27"/>
      <c r="P264" s="55">
        <v>1</v>
      </c>
      <c r="Q264" s="27"/>
      <c r="R264" s="27"/>
      <c r="S264" s="27"/>
      <c r="T264" s="27"/>
      <c r="U264" s="27"/>
      <c r="V264" s="55"/>
      <c r="W264" s="352">
        <f>SUM(G264:U267)</f>
        <v>24</v>
      </c>
      <c r="X264" s="403">
        <v>13</v>
      </c>
      <c r="Y264" s="289">
        <f>W264*X264</f>
        <v>312</v>
      </c>
    </row>
    <row r="265" spans="1:25" ht="15.6">
      <c r="A265" s="288"/>
      <c r="B265" s="290"/>
      <c r="C265" s="26" t="s">
        <v>120</v>
      </c>
      <c r="D265" s="129"/>
      <c r="E265" s="129"/>
      <c r="F265" s="129"/>
      <c r="G265" s="28"/>
      <c r="H265" s="28"/>
      <c r="I265" s="28"/>
      <c r="J265" s="28">
        <v>1</v>
      </c>
      <c r="K265" s="28">
        <v>1</v>
      </c>
      <c r="L265" s="28"/>
      <c r="M265" s="28"/>
      <c r="N265" s="28"/>
      <c r="O265" s="28"/>
      <c r="P265" s="56"/>
      <c r="Q265" s="81"/>
      <c r="R265" s="81"/>
      <c r="S265" s="81"/>
      <c r="T265" s="81"/>
      <c r="U265" s="81"/>
      <c r="V265" s="137"/>
      <c r="W265" s="353"/>
      <c r="X265" s="404"/>
      <c r="Y265" s="290"/>
    </row>
    <row r="266" spans="1:25" ht="15.6">
      <c r="A266" s="288"/>
      <c r="B266" s="290"/>
      <c r="C266" s="26" t="s">
        <v>36</v>
      </c>
      <c r="D266" s="129"/>
      <c r="E266" s="129"/>
      <c r="F266" s="129"/>
      <c r="G266" s="28"/>
      <c r="H266" s="28"/>
      <c r="I266" s="28"/>
      <c r="J266" s="28">
        <v>1</v>
      </c>
      <c r="K266" s="28">
        <v>2</v>
      </c>
      <c r="L266" s="28">
        <v>1</v>
      </c>
      <c r="M266" s="28"/>
      <c r="N266" s="28">
        <v>1</v>
      </c>
      <c r="O266" s="28"/>
      <c r="P266" s="56">
        <v>1</v>
      </c>
      <c r="Q266" s="81"/>
      <c r="R266" s="81"/>
      <c r="S266" s="81"/>
      <c r="T266" s="81"/>
      <c r="U266" s="81"/>
      <c r="V266" s="137"/>
      <c r="W266" s="353"/>
      <c r="X266" s="404"/>
      <c r="Y266" s="290"/>
    </row>
    <row r="267" spans="1:25" ht="16.2" thickBot="1">
      <c r="A267" s="300"/>
      <c r="B267" s="326"/>
      <c r="C267" s="63" t="s">
        <v>51</v>
      </c>
      <c r="D267" s="180"/>
      <c r="E267" s="180"/>
      <c r="F267" s="180"/>
      <c r="G267" s="64"/>
      <c r="H267" s="64"/>
      <c r="I267" s="64">
        <v>1</v>
      </c>
      <c r="J267" s="64">
        <v>1</v>
      </c>
      <c r="K267" s="64"/>
      <c r="L267" s="64">
        <v>1</v>
      </c>
      <c r="M267" s="64"/>
      <c r="N267" s="64">
        <v>1</v>
      </c>
      <c r="O267" s="64"/>
      <c r="P267" s="65"/>
      <c r="Q267" s="96"/>
      <c r="R267" s="96"/>
      <c r="S267" s="96"/>
      <c r="T267" s="96"/>
      <c r="U267" s="96"/>
      <c r="V267" s="138"/>
      <c r="W267" s="356"/>
      <c r="X267" s="405"/>
      <c r="Y267" s="326"/>
    </row>
    <row r="268" spans="1:25" ht="15.6">
      <c r="A268" s="287">
        <f>B264+1</f>
        <v>14</v>
      </c>
      <c r="B268" s="289">
        <f>B264+X268</f>
        <v>18</v>
      </c>
      <c r="C268" s="29" t="s">
        <v>103</v>
      </c>
      <c r="D268" s="118"/>
      <c r="E268" s="118"/>
      <c r="F268" s="118"/>
      <c r="G268" s="27">
        <v>1</v>
      </c>
      <c r="H268" s="27"/>
      <c r="I268" s="27">
        <v>1</v>
      </c>
      <c r="J268" s="27"/>
      <c r="K268" s="27"/>
      <c r="L268" s="27">
        <v>1</v>
      </c>
      <c r="M268" s="27"/>
      <c r="N268" s="27"/>
      <c r="O268" s="55"/>
      <c r="P268" s="55">
        <v>1</v>
      </c>
      <c r="Q268" s="27"/>
      <c r="R268" s="27"/>
      <c r="S268" s="27"/>
      <c r="T268" s="27"/>
      <c r="U268" s="27"/>
      <c r="V268" s="55"/>
      <c r="W268" s="352">
        <f>SUM(G268:V271)</f>
        <v>24</v>
      </c>
      <c r="X268" s="403">
        <v>5</v>
      </c>
      <c r="Y268" s="289">
        <f>W268*X268</f>
        <v>120</v>
      </c>
    </row>
    <row r="269" spans="1:25" ht="15.6">
      <c r="A269" s="288"/>
      <c r="B269" s="290"/>
      <c r="C269" s="26" t="s">
        <v>120</v>
      </c>
      <c r="D269" s="129"/>
      <c r="E269" s="129"/>
      <c r="F269" s="129"/>
      <c r="G269" s="28"/>
      <c r="H269" s="28"/>
      <c r="I269" s="28"/>
      <c r="J269" s="28"/>
      <c r="K269" s="28"/>
      <c r="L269" s="28">
        <v>2</v>
      </c>
      <c r="M269" s="28"/>
      <c r="N269" s="28">
        <v>1</v>
      </c>
      <c r="O269" s="56"/>
      <c r="P269" s="56">
        <v>1</v>
      </c>
      <c r="Q269" s="81"/>
      <c r="R269" s="81"/>
      <c r="S269" s="81"/>
      <c r="T269" s="81"/>
      <c r="U269" s="81"/>
      <c r="V269" s="137"/>
      <c r="W269" s="353"/>
      <c r="X269" s="404"/>
      <c r="Y269" s="290"/>
    </row>
    <row r="270" spans="1:25" ht="15.6">
      <c r="A270" s="288"/>
      <c r="B270" s="290"/>
      <c r="C270" s="26" t="s">
        <v>36</v>
      </c>
      <c r="D270" s="129"/>
      <c r="E270" s="129"/>
      <c r="F270" s="129"/>
      <c r="G270" s="28"/>
      <c r="H270" s="28">
        <v>2</v>
      </c>
      <c r="I270" s="28">
        <v>2</v>
      </c>
      <c r="J270" s="28">
        <v>1</v>
      </c>
      <c r="K270" s="28">
        <v>1</v>
      </c>
      <c r="L270" s="28"/>
      <c r="M270" s="28">
        <v>1</v>
      </c>
      <c r="N270" s="28"/>
      <c r="O270" s="56"/>
      <c r="P270" s="56"/>
      <c r="Q270" s="81"/>
      <c r="R270" s="81"/>
      <c r="S270" s="81"/>
      <c r="T270" s="81"/>
      <c r="U270" s="81"/>
      <c r="V270" s="137"/>
      <c r="W270" s="353"/>
      <c r="X270" s="404"/>
      <c r="Y270" s="290"/>
    </row>
    <row r="271" spans="1:25" ht="16.2" thickBot="1">
      <c r="A271" s="288"/>
      <c r="B271" s="290"/>
      <c r="C271" s="63" t="s">
        <v>104</v>
      </c>
      <c r="D271" s="180"/>
      <c r="E271" s="180"/>
      <c r="F271" s="180"/>
      <c r="G271" s="64"/>
      <c r="H271" s="64">
        <v>1</v>
      </c>
      <c r="I271" s="64">
        <v>1</v>
      </c>
      <c r="J271" s="64">
        <v>2</v>
      </c>
      <c r="K271" s="64">
        <v>1</v>
      </c>
      <c r="L271" s="64">
        <v>1</v>
      </c>
      <c r="M271" s="64"/>
      <c r="N271" s="64">
        <v>2</v>
      </c>
      <c r="O271" s="65"/>
      <c r="P271" s="65">
        <v>1</v>
      </c>
      <c r="Q271" s="96"/>
      <c r="R271" s="96"/>
      <c r="S271" s="96"/>
      <c r="T271" s="96"/>
      <c r="U271" s="96"/>
      <c r="V271" s="138"/>
      <c r="W271" s="356"/>
      <c r="X271" s="405"/>
      <c r="Y271" s="326"/>
    </row>
    <row r="272" spans="1:25" ht="15.6">
      <c r="A272" s="287">
        <f>B268+1</f>
        <v>19</v>
      </c>
      <c r="B272" s="289">
        <f>B268+X272</f>
        <v>22</v>
      </c>
      <c r="C272" s="29" t="s">
        <v>103</v>
      </c>
      <c r="D272" s="118"/>
      <c r="E272" s="118"/>
      <c r="F272" s="118"/>
      <c r="G272" s="27"/>
      <c r="H272" s="27">
        <v>1</v>
      </c>
      <c r="I272" s="27">
        <v>1</v>
      </c>
      <c r="J272" s="27"/>
      <c r="K272" s="27">
        <v>1</v>
      </c>
      <c r="L272" s="27">
        <v>1</v>
      </c>
      <c r="M272" s="27">
        <v>2</v>
      </c>
      <c r="N272" s="27"/>
      <c r="O272" s="55"/>
      <c r="P272" s="55">
        <v>1</v>
      </c>
      <c r="Q272" s="27"/>
      <c r="R272" s="27"/>
      <c r="S272" s="27"/>
      <c r="T272" s="27"/>
      <c r="U272" s="27"/>
      <c r="V272" s="55"/>
      <c r="W272" s="352">
        <f>SUM(G272:V277)</f>
        <v>24</v>
      </c>
      <c r="X272" s="403">
        <v>4</v>
      </c>
      <c r="Y272" s="289">
        <f>W272*X272</f>
        <v>96</v>
      </c>
    </row>
    <row r="273" spans="1:25" ht="15.6">
      <c r="A273" s="288"/>
      <c r="B273" s="290"/>
      <c r="C273" s="26" t="s">
        <v>120</v>
      </c>
      <c r="D273" s="129"/>
      <c r="E273" s="129"/>
      <c r="F273" s="129"/>
      <c r="G273" s="28"/>
      <c r="H273" s="28"/>
      <c r="I273" s="28">
        <v>1</v>
      </c>
      <c r="J273" s="28"/>
      <c r="K273" s="28"/>
      <c r="L273" s="28"/>
      <c r="M273" s="28">
        <v>1</v>
      </c>
      <c r="N273" s="28">
        <v>1</v>
      </c>
      <c r="O273" s="56"/>
      <c r="P273" s="56"/>
      <c r="Q273" s="81"/>
      <c r="R273" s="81"/>
      <c r="S273" s="81"/>
      <c r="T273" s="81"/>
      <c r="U273" s="81"/>
      <c r="V273" s="137"/>
      <c r="W273" s="353"/>
      <c r="X273" s="404"/>
      <c r="Y273" s="290"/>
    </row>
    <row r="274" spans="1:25" ht="15.6">
      <c r="A274" s="288"/>
      <c r="B274" s="290"/>
      <c r="C274" s="26" t="s">
        <v>36</v>
      </c>
      <c r="D274" s="129"/>
      <c r="E274" s="129"/>
      <c r="F274" s="129"/>
      <c r="G274" s="28">
        <v>1</v>
      </c>
      <c r="H274" s="28"/>
      <c r="I274" s="28"/>
      <c r="J274" s="28"/>
      <c r="K274" s="28"/>
      <c r="L274" s="28"/>
      <c r="M274" s="28">
        <v>1</v>
      </c>
      <c r="N274" s="28">
        <v>1</v>
      </c>
      <c r="O274" s="56"/>
      <c r="P274" s="56"/>
      <c r="Q274" s="81"/>
      <c r="R274" s="81"/>
      <c r="S274" s="81"/>
      <c r="T274" s="81"/>
      <c r="U274" s="81"/>
      <c r="V274" s="137"/>
      <c r="W274" s="353"/>
      <c r="X274" s="404"/>
      <c r="Y274" s="290"/>
    </row>
    <row r="275" spans="1:25" ht="15.6">
      <c r="A275" s="288"/>
      <c r="B275" s="290"/>
      <c r="C275" s="26" t="s">
        <v>51</v>
      </c>
      <c r="D275" s="129"/>
      <c r="E275" s="129"/>
      <c r="F275" s="129"/>
      <c r="G275" s="28"/>
      <c r="H275" s="28">
        <v>1</v>
      </c>
      <c r="I275" s="28">
        <v>1</v>
      </c>
      <c r="J275" s="28"/>
      <c r="K275" s="28">
        <v>1</v>
      </c>
      <c r="L275" s="28">
        <v>1</v>
      </c>
      <c r="M275" s="28"/>
      <c r="N275" s="28"/>
      <c r="O275" s="56"/>
      <c r="P275" s="56">
        <v>1</v>
      </c>
      <c r="Q275" s="81"/>
      <c r="R275" s="81"/>
      <c r="S275" s="81"/>
      <c r="T275" s="81"/>
      <c r="U275" s="81"/>
      <c r="V275" s="137"/>
      <c r="W275" s="353"/>
      <c r="X275" s="404"/>
      <c r="Y275" s="290"/>
    </row>
    <row r="276" spans="1:25" ht="15.6">
      <c r="A276" s="288"/>
      <c r="B276" s="290"/>
      <c r="C276" s="26" t="s">
        <v>104</v>
      </c>
      <c r="D276" s="129"/>
      <c r="E276" s="129"/>
      <c r="F276" s="129"/>
      <c r="G276" s="28"/>
      <c r="H276" s="28"/>
      <c r="I276" s="28"/>
      <c r="J276" s="28"/>
      <c r="K276" s="28"/>
      <c r="L276" s="28"/>
      <c r="M276" s="28">
        <v>1</v>
      </c>
      <c r="N276" s="28"/>
      <c r="O276" s="56"/>
      <c r="P276" s="56"/>
      <c r="Q276" s="81"/>
      <c r="R276" s="81"/>
      <c r="S276" s="81"/>
      <c r="T276" s="81"/>
      <c r="U276" s="81"/>
      <c r="V276" s="137"/>
      <c r="W276" s="353"/>
      <c r="X276" s="404"/>
      <c r="Y276" s="290"/>
    </row>
    <row r="277" spans="1:25" ht="16.2" thickBot="1">
      <c r="A277" s="288"/>
      <c r="B277" s="290"/>
      <c r="C277" s="66" t="s">
        <v>64</v>
      </c>
      <c r="D277" s="171"/>
      <c r="E277" s="171"/>
      <c r="F277" s="171"/>
      <c r="G277" s="67"/>
      <c r="H277" s="67"/>
      <c r="I277" s="67"/>
      <c r="J277" s="67">
        <v>1</v>
      </c>
      <c r="K277" s="67">
        <v>1</v>
      </c>
      <c r="L277" s="67">
        <v>1</v>
      </c>
      <c r="M277" s="67"/>
      <c r="N277" s="67">
        <v>1</v>
      </c>
      <c r="O277" s="68"/>
      <c r="P277" s="68">
        <v>1</v>
      </c>
      <c r="Q277" s="105"/>
      <c r="R277" s="105"/>
      <c r="S277" s="105"/>
      <c r="T277" s="105"/>
      <c r="U277" s="105"/>
      <c r="V277" s="143"/>
      <c r="W277" s="353"/>
      <c r="X277" s="405"/>
      <c r="Y277" s="326"/>
    </row>
    <row r="278" spans="1:25" ht="19.2" thickBot="1">
      <c r="A278" s="297" t="s">
        <v>10</v>
      </c>
      <c r="B278" s="298"/>
      <c r="C278" s="298"/>
      <c r="D278" s="298"/>
      <c r="E278" s="298"/>
      <c r="F278" s="298"/>
      <c r="G278" s="298"/>
      <c r="H278" s="298"/>
      <c r="I278" s="298"/>
      <c r="J278" s="298"/>
      <c r="K278" s="298"/>
      <c r="L278" s="298"/>
      <c r="M278" s="298"/>
      <c r="N278" s="298"/>
      <c r="O278" s="298"/>
      <c r="P278" s="298"/>
      <c r="Q278" s="298"/>
      <c r="R278" s="298"/>
      <c r="S278" s="298"/>
      <c r="T278" s="298"/>
      <c r="U278" s="298"/>
      <c r="V278" s="298"/>
      <c r="W278" s="344"/>
      <c r="X278" s="169">
        <f>SUM(X264:X277)</f>
        <v>22</v>
      </c>
      <c r="Y278" s="169">
        <f>SUM(Y264:Y277)</f>
        <v>528</v>
      </c>
    </row>
    <row r="281" spans="1:25" ht="15" thickBot="1"/>
    <row r="282" spans="1:25" ht="18" thickBot="1">
      <c r="A282" s="301" t="s">
        <v>11</v>
      </c>
      <c r="B282" s="302"/>
      <c r="C282" s="302"/>
      <c r="D282" s="302"/>
      <c r="E282" s="302"/>
      <c r="F282" s="302"/>
      <c r="G282" s="302"/>
      <c r="H282" s="302"/>
      <c r="I282" s="302"/>
      <c r="J282" s="302"/>
      <c r="K282" s="302"/>
      <c r="L282" s="302"/>
      <c r="M282" s="318"/>
    </row>
    <row r="283" spans="1:25" ht="15.6">
      <c r="A283" s="3" t="s">
        <v>12</v>
      </c>
      <c r="B283" s="4"/>
      <c r="C283" s="5"/>
      <c r="D283" s="4"/>
      <c r="E283" s="4"/>
      <c r="F283" s="4"/>
      <c r="G283" s="4"/>
      <c r="H283" s="4"/>
      <c r="I283" s="4"/>
      <c r="J283" s="4"/>
      <c r="K283" s="4"/>
      <c r="L283" s="6"/>
      <c r="M283" s="7"/>
    </row>
    <row r="284" spans="1:25" ht="15.6">
      <c r="A284" s="3" t="s">
        <v>13</v>
      </c>
      <c r="B284" s="4"/>
      <c r="C284" s="8" t="s">
        <v>135</v>
      </c>
      <c r="D284" s="9"/>
      <c r="E284" s="4"/>
      <c r="F284" s="39"/>
      <c r="G284" s="39"/>
      <c r="H284" s="39"/>
      <c r="I284" s="39"/>
      <c r="J284" s="39"/>
      <c r="K284" s="10"/>
      <c r="L284" s="11"/>
      <c r="M284" s="12"/>
    </row>
    <row r="285" spans="1:25" ht="15.6">
      <c r="A285" s="13" t="s">
        <v>14</v>
      </c>
      <c r="B285" s="4"/>
      <c r="C285" s="14"/>
      <c r="D285" s="9"/>
      <c r="E285" s="4"/>
      <c r="F285" s="15"/>
      <c r="G285" s="15"/>
      <c r="H285" s="15"/>
      <c r="I285" s="15"/>
      <c r="J285" s="15"/>
      <c r="K285" s="4" t="s">
        <v>15</v>
      </c>
      <c r="L285" s="11"/>
      <c r="M285" s="12"/>
    </row>
    <row r="286" spans="1:25">
      <c r="A286" s="3" t="s">
        <v>16</v>
      </c>
      <c r="B286" s="4"/>
      <c r="C286" s="16"/>
      <c r="D286" s="4"/>
      <c r="E286" s="4"/>
      <c r="F286" s="10"/>
      <c r="G286" s="10"/>
      <c r="H286" s="10"/>
      <c r="I286" s="10"/>
      <c r="J286" s="10"/>
      <c r="K286" s="4" t="s">
        <v>17</v>
      </c>
      <c r="L286" s="4"/>
      <c r="M286" s="12">
        <f>M349</f>
        <v>2712</v>
      </c>
    </row>
    <row r="287" spans="1:25">
      <c r="A287" s="3" t="s">
        <v>18</v>
      </c>
      <c r="B287" s="4"/>
      <c r="C287" s="8"/>
      <c r="D287" s="4"/>
      <c r="E287" s="4"/>
      <c r="F287" s="4"/>
      <c r="G287" s="4"/>
      <c r="H287" s="4"/>
      <c r="I287" s="4"/>
      <c r="J287" s="4"/>
      <c r="K287" s="4" t="s">
        <v>19</v>
      </c>
      <c r="L287" s="4"/>
      <c r="M287" s="17" t="s">
        <v>63</v>
      </c>
    </row>
    <row r="288" spans="1:25">
      <c r="A288" s="3" t="s">
        <v>20</v>
      </c>
      <c r="B288" s="4"/>
      <c r="C288" s="35"/>
      <c r="D288" s="4"/>
      <c r="E288" s="4"/>
      <c r="F288" s="4"/>
      <c r="G288" s="4"/>
      <c r="H288" s="4"/>
      <c r="I288" s="4"/>
      <c r="J288" s="4"/>
      <c r="K288" s="4" t="s">
        <v>21</v>
      </c>
      <c r="L288" s="4"/>
      <c r="M288" s="18"/>
    </row>
    <row r="289" spans="1:13">
      <c r="A289" s="3" t="s">
        <v>22</v>
      </c>
      <c r="B289" s="4"/>
      <c r="C289" s="8" t="s">
        <v>136</v>
      </c>
      <c r="D289" s="4"/>
      <c r="E289" s="4"/>
      <c r="F289" s="4"/>
      <c r="G289" s="4"/>
      <c r="H289" s="4"/>
      <c r="I289" s="4"/>
      <c r="J289" s="4"/>
      <c r="K289" s="4"/>
      <c r="L289" s="4"/>
      <c r="M289" s="19"/>
    </row>
    <row r="290" spans="1:13" ht="15" thickBot="1">
      <c r="A290" s="20" t="s">
        <v>38</v>
      </c>
      <c r="B290" s="21"/>
      <c r="C290" s="22"/>
      <c r="D290" s="21"/>
      <c r="E290" s="21"/>
      <c r="F290" s="21"/>
      <c r="G290" s="21"/>
      <c r="H290" s="21"/>
      <c r="I290" s="21"/>
      <c r="J290" s="21"/>
      <c r="K290" s="21"/>
      <c r="L290" s="21"/>
      <c r="M290" s="23"/>
    </row>
    <row r="291" spans="1:13" ht="16.2" thickBot="1">
      <c r="A291" s="304"/>
      <c r="B291" s="305"/>
      <c r="C291" s="305"/>
      <c r="D291" s="305"/>
      <c r="E291" s="305"/>
      <c r="F291" s="305"/>
      <c r="G291" s="305"/>
      <c r="H291" s="305"/>
      <c r="I291" s="305"/>
      <c r="J291" s="305"/>
      <c r="K291" s="305"/>
      <c r="L291" s="305"/>
      <c r="M291" s="319"/>
    </row>
    <row r="292" spans="1:13" ht="15" thickBot="1">
      <c r="A292" s="320" t="s">
        <v>23</v>
      </c>
      <c r="B292" s="321"/>
      <c r="C292" s="322" t="s">
        <v>24</v>
      </c>
      <c r="D292" s="279" t="s">
        <v>25</v>
      </c>
      <c r="E292" s="280"/>
      <c r="F292" s="280"/>
      <c r="G292" s="280"/>
      <c r="H292" s="280"/>
      <c r="I292" s="280"/>
      <c r="J292" s="280"/>
      <c r="K292" s="315"/>
      <c r="L292" s="316" t="s">
        <v>0</v>
      </c>
      <c r="M292" s="324" t="s">
        <v>26</v>
      </c>
    </row>
    <row r="293" spans="1:13" ht="18" thickBot="1">
      <c r="A293" s="320"/>
      <c r="B293" s="321"/>
      <c r="C293" s="323"/>
      <c r="D293" s="24" t="s">
        <v>44</v>
      </c>
      <c r="E293" s="24" t="s">
        <v>27</v>
      </c>
      <c r="F293" s="24" t="s">
        <v>28</v>
      </c>
      <c r="G293" s="24" t="s">
        <v>29</v>
      </c>
      <c r="H293" s="24" t="s">
        <v>30</v>
      </c>
      <c r="I293" s="24" t="s">
        <v>31</v>
      </c>
      <c r="J293" s="24" t="s">
        <v>32</v>
      </c>
      <c r="K293" s="25" t="s">
        <v>35</v>
      </c>
      <c r="L293" s="317"/>
      <c r="M293" s="325"/>
    </row>
    <row r="294" spans="1:13" ht="15.6">
      <c r="A294" s="287">
        <v>1</v>
      </c>
      <c r="B294" s="289">
        <f>L294</f>
        <v>10</v>
      </c>
      <c r="C294" s="29" t="s">
        <v>36</v>
      </c>
      <c r="D294" s="27"/>
      <c r="E294" s="27"/>
      <c r="F294" s="27">
        <v>1</v>
      </c>
      <c r="G294" s="27">
        <v>5</v>
      </c>
      <c r="H294" s="27">
        <v>5</v>
      </c>
      <c r="I294" s="27">
        <v>4</v>
      </c>
      <c r="J294" s="55"/>
      <c r="K294" s="352">
        <f>SUM(D294:J297)</f>
        <v>24</v>
      </c>
      <c r="L294" s="394">
        <v>10</v>
      </c>
      <c r="M294" s="313">
        <f>K294*L294</f>
        <v>240</v>
      </c>
    </row>
    <row r="295" spans="1:13" ht="15.6">
      <c r="A295" s="288"/>
      <c r="B295" s="290"/>
      <c r="C295" s="26" t="s">
        <v>137</v>
      </c>
      <c r="D295" s="28"/>
      <c r="E295" s="28"/>
      <c r="F295" s="28"/>
      <c r="G295" s="28">
        <v>1</v>
      </c>
      <c r="H295" s="28">
        <v>2</v>
      </c>
      <c r="I295" s="28">
        <v>1</v>
      </c>
      <c r="J295" s="56"/>
      <c r="K295" s="353"/>
      <c r="L295" s="395"/>
      <c r="M295" s="314"/>
    </row>
    <row r="296" spans="1:13" ht="15.6">
      <c r="A296" s="288"/>
      <c r="B296" s="290"/>
      <c r="C296" s="26" t="s">
        <v>138</v>
      </c>
      <c r="D296" s="28"/>
      <c r="E296" s="28"/>
      <c r="F296" s="28"/>
      <c r="G296" s="28">
        <v>1</v>
      </c>
      <c r="H296" s="28"/>
      <c r="I296" s="28">
        <v>1</v>
      </c>
      <c r="J296" s="56"/>
      <c r="K296" s="353"/>
      <c r="L296" s="395"/>
      <c r="M296" s="314"/>
    </row>
    <row r="297" spans="1:13" ht="16.2" thickBot="1">
      <c r="A297" s="300"/>
      <c r="B297" s="326"/>
      <c r="C297" s="26" t="s">
        <v>103</v>
      </c>
      <c r="D297" s="28"/>
      <c r="E297" s="28"/>
      <c r="F297" s="28"/>
      <c r="G297" s="28">
        <v>1</v>
      </c>
      <c r="H297" s="28">
        <v>1</v>
      </c>
      <c r="I297" s="28">
        <v>1</v>
      </c>
      <c r="J297" s="56"/>
      <c r="K297" s="356"/>
      <c r="L297" s="396"/>
      <c r="M297" s="329"/>
    </row>
    <row r="298" spans="1:13" ht="15.6">
      <c r="A298" s="287">
        <f>B294+1</f>
        <v>11</v>
      </c>
      <c r="B298" s="289">
        <f>B294+L298</f>
        <v>16</v>
      </c>
      <c r="C298" s="78" t="s">
        <v>140</v>
      </c>
      <c r="D298" s="76"/>
      <c r="E298" s="27"/>
      <c r="F298" s="27">
        <v>1</v>
      </c>
      <c r="G298" s="27">
        <v>1</v>
      </c>
      <c r="H298" s="27">
        <v>1</v>
      </c>
      <c r="I298" s="27">
        <v>1</v>
      </c>
      <c r="J298" s="55"/>
      <c r="K298" s="295">
        <f>SUM(D298:J301)</f>
        <v>24</v>
      </c>
      <c r="L298" s="293">
        <v>6</v>
      </c>
      <c r="M298" s="313">
        <f>K298*L298</f>
        <v>144</v>
      </c>
    </row>
    <row r="299" spans="1:13" ht="15.6">
      <c r="A299" s="288"/>
      <c r="B299" s="290"/>
      <c r="C299" s="79" t="s">
        <v>103</v>
      </c>
      <c r="D299" s="77"/>
      <c r="E299" s="28"/>
      <c r="F299" s="28">
        <v>1</v>
      </c>
      <c r="G299" s="28">
        <v>3</v>
      </c>
      <c r="H299" s="28">
        <v>2</v>
      </c>
      <c r="I299" s="28">
        <v>2</v>
      </c>
      <c r="J299" s="56">
        <v>1</v>
      </c>
      <c r="K299" s="296"/>
      <c r="L299" s="294"/>
      <c r="M299" s="314"/>
    </row>
    <row r="300" spans="1:13" ht="15.6">
      <c r="A300" s="288"/>
      <c r="B300" s="290"/>
      <c r="C300" s="79" t="s">
        <v>209</v>
      </c>
      <c r="D300" s="77"/>
      <c r="E300" s="28"/>
      <c r="F300" s="28">
        <v>1</v>
      </c>
      <c r="G300" s="28">
        <v>2</v>
      </c>
      <c r="H300" s="28">
        <v>2</v>
      </c>
      <c r="I300" s="28"/>
      <c r="J300" s="56"/>
      <c r="K300" s="296"/>
      <c r="L300" s="294"/>
      <c r="M300" s="314"/>
    </row>
    <row r="301" spans="1:13" ht="16.2" thickBot="1">
      <c r="A301" s="288"/>
      <c r="B301" s="290"/>
      <c r="C301" s="79" t="s">
        <v>139</v>
      </c>
      <c r="D301" s="77"/>
      <c r="E301" s="28"/>
      <c r="F301" s="28">
        <v>1</v>
      </c>
      <c r="G301" s="28">
        <v>2</v>
      </c>
      <c r="H301" s="28">
        <v>2</v>
      </c>
      <c r="I301" s="28">
        <v>1</v>
      </c>
      <c r="J301" s="56"/>
      <c r="K301" s="296"/>
      <c r="L301" s="294"/>
      <c r="M301" s="314"/>
    </row>
    <row r="302" spans="1:13" ht="15.6">
      <c r="A302" s="287">
        <f>B298+1</f>
        <v>17</v>
      </c>
      <c r="B302" s="362">
        <f>B298+L302</f>
        <v>20</v>
      </c>
      <c r="C302" s="78" t="s">
        <v>138</v>
      </c>
      <c r="D302" s="83"/>
      <c r="E302" s="27"/>
      <c r="F302" s="27">
        <v>1</v>
      </c>
      <c r="G302" s="27">
        <v>1</v>
      </c>
      <c r="H302" s="27">
        <v>2</v>
      </c>
      <c r="I302" s="27">
        <v>1</v>
      </c>
      <c r="J302" s="84">
        <v>1</v>
      </c>
      <c r="K302" s="363">
        <f>SUM(D302:J307)</f>
        <v>24</v>
      </c>
      <c r="L302" s="293">
        <v>4</v>
      </c>
      <c r="M302" s="313">
        <f>K302*L302</f>
        <v>96</v>
      </c>
    </row>
    <row r="303" spans="1:13" ht="15.6">
      <c r="A303" s="288"/>
      <c r="B303" s="358"/>
      <c r="C303" s="79" t="s">
        <v>36</v>
      </c>
      <c r="D303" s="85"/>
      <c r="E303" s="28"/>
      <c r="F303" s="28">
        <v>1</v>
      </c>
      <c r="G303" s="28">
        <v>2</v>
      </c>
      <c r="H303" s="28">
        <v>1</v>
      </c>
      <c r="I303" s="28">
        <v>2</v>
      </c>
      <c r="J303" s="86">
        <v>1</v>
      </c>
      <c r="K303" s="360"/>
      <c r="L303" s="294"/>
      <c r="M303" s="314"/>
    </row>
    <row r="304" spans="1:13" ht="15.6">
      <c r="A304" s="288"/>
      <c r="B304" s="358"/>
      <c r="C304" s="79" t="s">
        <v>103</v>
      </c>
      <c r="D304" s="85"/>
      <c r="E304" s="28">
        <v>1</v>
      </c>
      <c r="F304" s="28">
        <v>1</v>
      </c>
      <c r="G304" s="28"/>
      <c r="H304" s="28">
        <v>1</v>
      </c>
      <c r="I304" s="28">
        <v>1</v>
      </c>
      <c r="J304" s="86">
        <v>1</v>
      </c>
      <c r="K304" s="360"/>
      <c r="L304" s="294"/>
      <c r="M304" s="314"/>
    </row>
    <row r="305" spans="1:13" ht="15.6">
      <c r="A305" s="288"/>
      <c r="B305" s="358"/>
      <c r="C305" s="79" t="s">
        <v>123</v>
      </c>
      <c r="D305" s="85"/>
      <c r="E305" s="28"/>
      <c r="F305" s="28"/>
      <c r="G305" s="28">
        <v>1</v>
      </c>
      <c r="H305" s="28"/>
      <c r="I305" s="28"/>
      <c r="J305" s="86"/>
      <c r="K305" s="360"/>
      <c r="L305" s="294"/>
      <c r="M305" s="314"/>
    </row>
    <row r="306" spans="1:13" ht="15.6">
      <c r="A306" s="288"/>
      <c r="B306" s="358"/>
      <c r="C306" s="82" t="s">
        <v>207</v>
      </c>
      <c r="D306" s="87"/>
      <c r="E306" s="81"/>
      <c r="F306" s="81"/>
      <c r="G306" s="81">
        <v>1</v>
      </c>
      <c r="H306" s="81">
        <v>1</v>
      </c>
      <c r="I306" s="81">
        <v>1</v>
      </c>
      <c r="J306" s="88"/>
      <c r="K306" s="360"/>
      <c r="L306" s="294"/>
      <c r="M306" s="314"/>
    </row>
    <row r="307" spans="1:13" ht="16.2" thickBot="1">
      <c r="A307" s="300"/>
      <c r="B307" s="359"/>
      <c r="C307" s="80" t="s">
        <v>86</v>
      </c>
      <c r="D307" s="89"/>
      <c r="E307" s="64"/>
      <c r="F307" s="64">
        <v>1</v>
      </c>
      <c r="G307" s="64">
        <v>1</v>
      </c>
      <c r="H307" s="64"/>
      <c r="I307" s="64"/>
      <c r="J307" s="90"/>
      <c r="K307" s="361"/>
      <c r="L307" s="328"/>
      <c r="M307" s="329"/>
    </row>
    <row r="308" spans="1:13" ht="15.6">
      <c r="A308" s="287">
        <f>B302+1</f>
        <v>21</v>
      </c>
      <c r="B308" s="362">
        <f>B302+L308</f>
        <v>48</v>
      </c>
      <c r="C308" s="78" t="s">
        <v>103</v>
      </c>
      <c r="D308" s="83"/>
      <c r="E308" s="27"/>
      <c r="F308" s="27">
        <v>2</v>
      </c>
      <c r="G308" s="27">
        <v>4</v>
      </c>
      <c r="H308" s="27">
        <v>4</v>
      </c>
      <c r="I308" s="27">
        <v>2</v>
      </c>
      <c r="J308" s="84"/>
      <c r="K308" s="406">
        <f>SUM(D308:J311)</f>
        <v>24</v>
      </c>
      <c r="L308" s="293">
        <v>28</v>
      </c>
      <c r="M308" s="313">
        <f>K308*L308</f>
        <v>672</v>
      </c>
    </row>
    <row r="309" spans="1:13" ht="15.6">
      <c r="A309" s="288"/>
      <c r="B309" s="358"/>
      <c r="C309" s="79" t="s">
        <v>36</v>
      </c>
      <c r="D309" s="85"/>
      <c r="E309" s="28"/>
      <c r="F309" s="28"/>
      <c r="G309" s="28">
        <v>2</v>
      </c>
      <c r="H309" s="28">
        <v>3</v>
      </c>
      <c r="I309" s="28">
        <v>1</v>
      </c>
      <c r="J309" s="86">
        <v>1</v>
      </c>
      <c r="K309" s="407"/>
      <c r="L309" s="294"/>
      <c r="M309" s="314"/>
    </row>
    <row r="310" spans="1:13" ht="15.6">
      <c r="A310" s="288"/>
      <c r="B310" s="358"/>
      <c r="C310" s="79" t="s">
        <v>86</v>
      </c>
      <c r="D310" s="85"/>
      <c r="E310" s="28"/>
      <c r="F310" s="28"/>
      <c r="G310" s="28">
        <v>1</v>
      </c>
      <c r="H310" s="28">
        <v>2</v>
      </c>
      <c r="I310" s="28"/>
      <c r="J310" s="86"/>
      <c r="K310" s="407"/>
      <c r="L310" s="294"/>
      <c r="M310" s="314"/>
    </row>
    <row r="311" spans="1:13" ht="16.2" thickBot="1">
      <c r="A311" s="288"/>
      <c r="B311" s="358"/>
      <c r="C311" s="79" t="s">
        <v>194</v>
      </c>
      <c r="D311" s="85"/>
      <c r="E311" s="28"/>
      <c r="F311" s="28"/>
      <c r="G311" s="28">
        <v>1</v>
      </c>
      <c r="H311" s="28">
        <v>1</v>
      </c>
      <c r="I311" s="28"/>
      <c r="J311" s="86"/>
      <c r="K311" s="407"/>
      <c r="L311" s="294"/>
      <c r="M311" s="314"/>
    </row>
    <row r="312" spans="1:13" ht="15.6">
      <c r="A312" s="287">
        <f>B308+1</f>
        <v>49</v>
      </c>
      <c r="B312" s="362">
        <f>B308+L312</f>
        <v>58</v>
      </c>
      <c r="C312" s="78" t="s">
        <v>103</v>
      </c>
      <c r="D312" s="83"/>
      <c r="E312" s="27">
        <v>1</v>
      </c>
      <c r="F312" s="27"/>
      <c r="G312" s="27">
        <v>2</v>
      </c>
      <c r="H312" s="27">
        <v>3</v>
      </c>
      <c r="I312" s="27"/>
      <c r="J312" s="84">
        <v>2</v>
      </c>
      <c r="K312" s="363">
        <f>SUM(D312:J315)</f>
        <v>24</v>
      </c>
      <c r="L312" s="293">
        <v>10</v>
      </c>
      <c r="M312" s="313">
        <f>K312*L312</f>
        <v>240</v>
      </c>
    </row>
    <row r="313" spans="1:13" ht="15.6">
      <c r="A313" s="288"/>
      <c r="B313" s="358"/>
      <c r="C313" s="79" t="s">
        <v>86</v>
      </c>
      <c r="D313" s="85"/>
      <c r="E313" s="28"/>
      <c r="F313" s="28">
        <v>2</v>
      </c>
      <c r="G313" s="28">
        <v>2</v>
      </c>
      <c r="H313" s="28">
        <v>1</v>
      </c>
      <c r="I313" s="28">
        <v>2</v>
      </c>
      <c r="J313" s="86"/>
      <c r="K313" s="360"/>
      <c r="L313" s="294"/>
      <c r="M313" s="314"/>
    </row>
    <row r="314" spans="1:13" ht="15.6">
      <c r="A314" s="288"/>
      <c r="B314" s="358"/>
      <c r="C314" s="79" t="s">
        <v>122</v>
      </c>
      <c r="D314" s="85"/>
      <c r="E314" s="28"/>
      <c r="F314" s="28"/>
      <c r="G314" s="28">
        <v>1</v>
      </c>
      <c r="H314" s="28">
        <v>1</v>
      </c>
      <c r="I314" s="28">
        <v>2</v>
      </c>
      <c r="J314" s="86"/>
      <c r="K314" s="360"/>
      <c r="L314" s="294"/>
      <c r="M314" s="314"/>
    </row>
    <row r="315" spans="1:13" ht="16.2" thickBot="1">
      <c r="A315" s="288"/>
      <c r="B315" s="358"/>
      <c r="C315" s="79" t="s">
        <v>76</v>
      </c>
      <c r="D315" s="85"/>
      <c r="E315" s="28"/>
      <c r="F315" s="28">
        <v>1</v>
      </c>
      <c r="G315" s="28">
        <v>2</v>
      </c>
      <c r="H315" s="28">
        <v>2</v>
      </c>
      <c r="I315" s="28"/>
      <c r="J315" s="86"/>
      <c r="K315" s="360"/>
      <c r="L315" s="294"/>
      <c r="M315" s="314"/>
    </row>
    <row r="316" spans="1:13" ht="15.6">
      <c r="A316" s="287">
        <f>B312+1</f>
        <v>59</v>
      </c>
      <c r="B316" s="362">
        <f>B312+L316</f>
        <v>65</v>
      </c>
      <c r="C316" s="78" t="s">
        <v>36</v>
      </c>
      <c r="D316" s="83"/>
      <c r="E316" s="27"/>
      <c r="F316" s="27"/>
      <c r="G316" s="27">
        <v>4</v>
      </c>
      <c r="H316" s="27">
        <v>3</v>
      </c>
      <c r="I316" s="27">
        <v>4</v>
      </c>
      <c r="J316" s="84"/>
      <c r="K316" s="363">
        <f>SUM(D316:J318)</f>
        <v>24</v>
      </c>
      <c r="L316" s="293">
        <v>7</v>
      </c>
      <c r="M316" s="313">
        <f>K316*L316</f>
        <v>168</v>
      </c>
    </row>
    <row r="317" spans="1:13" ht="15.6">
      <c r="A317" s="288"/>
      <c r="B317" s="358"/>
      <c r="C317" s="79" t="s">
        <v>103</v>
      </c>
      <c r="D317" s="85"/>
      <c r="E317" s="28"/>
      <c r="F317" s="28">
        <v>1</v>
      </c>
      <c r="G317" s="28">
        <v>5</v>
      </c>
      <c r="H317" s="28">
        <v>4</v>
      </c>
      <c r="I317" s="28">
        <v>1</v>
      </c>
      <c r="J317" s="86"/>
      <c r="K317" s="360"/>
      <c r="L317" s="294"/>
      <c r="M317" s="314"/>
    </row>
    <row r="318" spans="1:13" ht="16.2" thickBot="1">
      <c r="A318" s="288"/>
      <c r="B318" s="358"/>
      <c r="C318" s="79" t="s">
        <v>137</v>
      </c>
      <c r="D318" s="85"/>
      <c r="E318" s="28"/>
      <c r="F318" s="28"/>
      <c r="G318" s="28">
        <v>1</v>
      </c>
      <c r="H318" s="28">
        <v>1</v>
      </c>
      <c r="I318" s="28"/>
      <c r="J318" s="86"/>
      <c r="K318" s="360"/>
      <c r="L318" s="294"/>
      <c r="M318" s="314"/>
    </row>
    <row r="319" spans="1:13" ht="15.6">
      <c r="A319" s="287">
        <f>B316+1</f>
        <v>66</v>
      </c>
      <c r="B319" s="362">
        <f>B316+L319</f>
        <v>67</v>
      </c>
      <c r="C319" s="78" t="s">
        <v>36</v>
      </c>
      <c r="D319" s="83"/>
      <c r="E319" s="27"/>
      <c r="F319" s="27">
        <v>2</v>
      </c>
      <c r="G319" s="27"/>
      <c r="H319" s="27"/>
      <c r="I319" s="27">
        <v>1</v>
      </c>
      <c r="J319" s="84"/>
      <c r="K319" s="363">
        <f>SUM(D319:J323)</f>
        <v>24</v>
      </c>
      <c r="L319" s="293">
        <v>2</v>
      </c>
      <c r="M319" s="313">
        <f>K319*L319</f>
        <v>48</v>
      </c>
    </row>
    <row r="320" spans="1:13" ht="15.6">
      <c r="A320" s="288"/>
      <c r="B320" s="358"/>
      <c r="C320" s="79" t="s">
        <v>103</v>
      </c>
      <c r="D320" s="85"/>
      <c r="E320" s="28"/>
      <c r="F320" s="28"/>
      <c r="G320" s="28"/>
      <c r="H320" s="28"/>
      <c r="I320" s="28">
        <v>3</v>
      </c>
      <c r="J320" s="86">
        <v>3</v>
      </c>
      <c r="K320" s="360"/>
      <c r="L320" s="294"/>
      <c r="M320" s="314"/>
    </row>
    <row r="321" spans="1:13" ht="15.6">
      <c r="A321" s="288"/>
      <c r="B321" s="358"/>
      <c r="C321" s="79" t="s">
        <v>137</v>
      </c>
      <c r="D321" s="85"/>
      <c r="E321" s="28"/>
      <c r="F321" s="28"/>
      <c r="G321" s="28">
        <v>1</v>
      </c>
      <c r="H321" s="28">
        <v>2</v>
      </c>
      <c r="I321" s="28">
        <v>2</v>
      </c>
      <c r="J321" s="86"/>
      <c r="K321" s="360"/>
      <c r="L321" s="294"/>
      <c r="M321" s="314"/>
    </row>
    <row r="322" spans="1:13" ht="15.6">
      <c r="A322" s="288"/>
      <c r="B322" s="358"/>
      <c r="C322" s="79" t="s">
        <v>138</v>
      </c>
      <c r="D322" s="85"/>
      <c r="E322" s="28"/>
      <c r="F322" s="28">
        <v>3</v>
      </c>
      <c r="G322" s="28">
        <v>4</v>
      </c>
      <c r="H322" s="28"/>
      <c r="I322" s="28"/>
      <c r="J322" s="86"/>
      <c r="K322" s="360"/>
      <c r="L322" s="294"/>
      <c r="M322" s="314"/>
    </row>
    <row r="323" spans="1:13" ht="16.2" thickBot="1">
      <c r="A323" s="288"/>
      <c r="B323" s="358"/>
      <c r="C323" s="79" t="s">
        <v>86</v>
      </c>
      <c r="D323" s="85"/>
      <c r="E323" s="28"/>
      <c r="F323" s="28"/>
      <c r="G323" s="28"/>
      <c r="H323" s="28"/>
      <c r="I323" s="28"/>
      <c r="J323" s="86">
        <v>3</v>
      </c>
      <c r="K323" s="360"/>
      <c r="L323" s="294"/>
      <c r="M323" s="314"/>
    </row>
    <row r="324" spans="1:13" ht="15.6">
      <c r="A324" s="287">
        <f>B319+1</f>
        <v>68</v>
      </c>
      <c r="B324" s="362">
        <f>B319+L324</f>
        <v>68</v>
      </c>
      <c r="C324" s="78" t="s">
        <v>122</v>
      </c>
      <c r="D324" s="83"/>
      <c r="E324" s="27"/>
      <c r="F324" s="27">
        <v>2</v>
      </c>
      <c r="G324" s="27">
        <v>2</v>
      </c>
      <c r="H324" s="27">
        <v>1</v>
      </c>
      <c r="I324" s="27">
        <v>2</v>
      </c>
      <c r="J324" s="84">
        <v>1</v>
      </c>
      <c r="K324" s="363">
        <f>SUM(D324:J327)</f>
        <v>24</v>
      </c>
      <c r="L324" s="293">
        <v>1</v>
      </c>
      <c r="M324" s="313">
        <f>K324*L324</f>
        <v>24</v>
      </c>
    </row>
    <row r="325" spans="1:13" ht="15.6">
      <c r="A325" s="288"/>
      <c r="B325" s="358"/>
      <c r="C325" s="79" t="s">
        <v>36</v>
      </c>
      <c r="D325" s="85"/>
      <c r="E325" s="28">
        <v>2</v>
      </c>
      <c r="F325" s="28"/>
      <c r="G325" s="28">
        <v>1</v>
      </c>
      <c r="H325" s="28"/>
      <c r="I325" s="28">
        <v>1</v>
      </c>
      <c r="J325" s="86">
        <v>2</v>
      </c>
      <c r="K325" s="360"/>
      <c r="L325" s="294"/>
      <c r="M325" s="314"/>
    </row>
    <row r="326" spans="1:13" ht="15.6">
      <c r="A326" s="288"/>
      <c r="B326" s="358"/>
      <c r="C326" s="79" t="s">
        <v>137</v>
      </c>
      <c r="D326" s="85"/>
      <c r="E326" s="28"/>
      <c r="F326" s="28">
        <v>1</v>
      </c>
      <c r="G326" s="28">
        <v>1</v>
      </c>
      <c r="H326" s="28">
        <v>1</v>
      </c>
      <c r="I326" s="28"/>
      <c r="J326" s="86">
        <v>1</v>
      </c>
      <c r="K326" s="360"/>
      <c r="L326" s="294"/>
      <c r="M326" s="314"/>
    </row>
    <row r="327" spans="1:13" ht="16.2" thickBot="1">
      <c r="A327" s="288"/>
      <c r="B327" s="358"/>
      <c r="C327" s="79" t="s">
        <v>103</v>
      </c>
      <c r="D327" s="85"/>
      <c r="E327" s="28">
        <v>2</v>
      </c>
      <c r="F327" s="28"/>
      <c r="G327" s="28">
        <v>1</v>
      </c>
      <c r="H327" s="28">
        <v>3</v>
      </c>
      <c r="I327" s="28"/>
      <c r="J327" s="86"/>
      <c r="K327" s="360"/>
      <c r="L327" s="294"/>
      <c r="M327" s="314"/>
    </row>
    <row r="328" spans="1:13" ht="15.6">
      <c r="A328" s="287">
        <f>B324+1</f>
        <v>69</v>
      </c>
      <c r="B328" s="362">
        <f>B324+L328</f>
        <v>69</v>
      </c>
      <c r="C328" s="78" t="s">
        <v>122</v>
      </c>
      <c r="D328" s="83"/>
      <c r="E328" s="27"/>
      <c r="F328" s="27">
        <v>1</v>
      </c>
      <c r="G328" s="27">
        <v>2</v>
      </c>
      <c r="H328" s="27">
        <v>1</v>
      </c>
      <c r="I328" s="27">
        <v>1</v>
      </c>
      <c r="J328" s="84"/>
      <c r="K328" s="363">
        <f>SUM(D328:J334)</f>
        <v>24</v>
      </c>
      <c r="L328" s="293">
        <v>1</v>
      </c>
      <c r="M328" s="313">
        <f>K328*L328</f>
        <v>24</v>
      </c>
    </row>
    <row r="329" spans="1:13" ht="15.6">
      <c r="A329" s="288"/>
      <c r="B329" s="358"/>
      <c r="C329" s="79" t="s">
        <v>36</v>
      </c>
      <c r="D329" s="85"/>
      <c r="E329" s="28"/>
      <c r="F329" s="28"/>
      <c r="G329" s="28"/>
      <c r="H329" s="28"/>
      <c r="I329" s="28"/>
      <c r="J329" s="86">
        <v>1</v>
      </c>
      <c r="K329" s="360"/>
      <c r="L329" s="294"/>
      <c r="M329" s="314"/>
    </row>
    <row r="330" spans="1:13" ht="15.6">
      <c r="A330" s="288"/>
      <c r="B330" s="358"/>
      <c r="C330" s="79" t="s">
        <v>103</v>
      </c>
      <c r="D330" s="85"/>
      <c r="E330" s="28">
        <v>2</v>
      </c>
      <c r="F330" s="28">
        <v>1</v>
      </c>
      <c r="G330" s="28">
        <v>1</v>
      </c>
      <c r="H330" s="28">
        <v>3</v>
      </c>
      <c r="I330" s="28">
        <v>1</v>
      </c>
      <c r="J330" s="86"/>
      <c r="K330" s="360"/>
      <c r="L330" s="294"/>
      <c r="M330" s="314"/>
    </row>
    <row r="331" spans="1:13" ht="15.6">
      <c r="A331" s="288"/>
      <c r="B331" s="358"/>
      <c r="C331" s="79" t="s">
        <v>137</v>
      </c>
      <c r="D331" s="85"/>
      <c r="E331" s="28"/>
      <c r="F331" s="28"/>
      <c r="G331" s="28"/>
      <c r="H331" s="28"/>
      <c r="I331" s="28"/>
      <c r="J331" s="86">
        <v>1</v>
      </c>
      <c r="K331" s="360"/>
      <c r="L331" s="294"/>
      <c r="M331" s="314"/>
    </row>
    <row r="332" spans="1:13" ht="15.6">
      <c r="A332" s="288"/>
      <c r="B332" s="358"/>
      <c r="C332" s="79" t="s">
        <v>138</v>
      </c>
      <c r="D332" s="85"/>
      <c r="E332" s="28">
        <v>2</v>
      </c>
      <c r="F332" s="28"/>
      <c r="G332" s="28">
        <v>1</v>
      </c>
      <c r="H332" s="28">
        <v>1</v>
      </c>
      <c r="I332" s="28"/>
      <c r="J332" s="86">
        <v>1</v>
      </c>
      <c r="K332" s="360"/>
      <c r="L332" s="294"/>
      <c r="M332" s="314"/>
    </row>
    <row r="333" spans="1:13" ht="15.6">
      <c r="A333" s="288"/>
      <c r="B333" s="358"/>
      <c r="C333" s="79" t="s">
        <v>139</v>
      </c>
      <c r="D333" s="85"/>
      <c r="E333" s="28">
        <v>1</v>
      </c>
      <c r="F333" s="28"/>
      <c r="G333" s="28"/>
      <c r="H333" s="28"/>
      <c r="I333" s="28"/>
      <c r="J333" s="86">
        <v>2</v>
      </c>
      <c r="K333" s="360"/>
      <c r="L333" s="294"/>
      <c r="M333" s="314"/>
    </row>
    <row r="334" spans="1:13" ht="16.2" thickBot="1">
      <c r="A334" s="288"/>
      <c r="B334" s="358"/>
      <c r="C334" s="79" t="s">
        <v>245</v>
      </c>
      <c r="D334" s="85"/>
      <c r="E334" s="28"/>
      <c r="F334" s="28"/>
      <c r="G334" s="28"/>
      <c r="H334" s="28">
        <v>1</v>
      </c>
      <c r="I334" s="28"/>
      <c r="J334" s="86"/>
      <c r="K334" s="360"/>
      <c r="L334" s="294"/>
      <c r="M334" s="314"/>
    </row>
    <row r="335" spans="1:13" ht="15.6">
      <c r="A335" s="287">
        <f>B328+1</f>
        <v>70</v>
      </c>
      <c r="B335" s="362">
        <f>B328+L335</f>
        <v>78</v>
      </c>
      <c r="C335" s="78" t="s">
        <v>103</v>
      </c>
      <c r="D335" s="83"/>
      <c r="E335" s="27">
        <v>1</v>
      </c>
      <c r="F335" s="27"/>
      <c r="G335" s="27">
        <v>2</v>
      </c>
      <c r="H335" s="27"/>
      <c r="I335" s="27">
        <v>1</v>
      </c>
      <c r="J335" s="84"/>
      <c r="K335" s="363">
        <f>SUM(D335:J342)</f>
        <v>24</v>
      </c>
      <c r="L335" s="293">
        <v>9</v>
      </c>
      <c r="M335" s="313">
        <f>K335*L335</f>
        <v>216</v>
      </c>
    </row>
    <row r="336" spans="1:13" ht="15.6">
      <c r="A336" s="288"/>
      <c r="B336" s="358"/>
      <c r="C336" s="79" t="s">
        <v>36</v>
      </c>
      <c r="D336" s="85"/>
      <c r="E336" s="28">
        <v>1</v>
      </c>
      <c r="F336" s="28">
        <v>1</v>
      </c>
      <c r="G336" s="28">
        <v>3</v>
      </c>
      <c r="H336" s="28">
        <v>1</v>
      </c>
      <c r="I336" s="28">
        <v>2</v>
      </c>
      <c r="J336" s="86"/>
      <c r="K336" s="360"/>
      <c r="L336" s="294"/>
      <c r="M336" s="314"/>
    </row>
    <row r="337" spans="1:13" ht="15.6">
      <c r="A337" s="288"/>
      <c r="B337" s="358"/>
      <c r="C337" s="79" t="s">
        <v>86</v>
      </c>
      <c r="D337" s="85"/>
      <c r="E337" s="28"/>
      <c r="F337" s="28">
        <v>1</v>
      </c>
      <c r="G337" s="28">
        <v>2</v>
      </c>
      <c r="H337" s="28">
        <v>1</v>
      </c>
      <c r="I337" s="28"/>
      <c r="J337" s="86"/>
      <c r="K337" s="360"/>
      <c r="L337" s="294"/>
      <c r="M337" s="314"/>
    </row>
    <row r="338" spans="1:13" ht="15.6">
      <c r="A338" s="288"/>
      <c r="B338" s="358"/>
      <c r="C338" s="79" t="s">
        <v>122</v>
      </c>
      <c r="D338" s="85"/>
      <c r="E338" s="28"/>
      <c r="F338" s="28"/>
      <c r="G338" s="28">
        <v>1</v>
      </c>
      <c r="H338" s="28">
        <v>1</v>
      </c>
      <c r="I338" s="28"/>
      <c r="J338" s="86"/>
      <c r="K338" s="360"/>
      <c r="L338" s="294"/>
      <c r="M338" s="314"/>
    </row>
    <row r="339" spans="1:13" ht="15.6">
      <c r="A339" s="288"/>
      <c r="B339" s="358"/>
      <c r="C339" s="79" t="s">
        <v>138</v>
      </c>
      <c r="D339" s="85"/>
      <c r="E339" s="28"/>
      <c r="F339" s="28"/>
      <c r="G339" s="28"/>
      <c r="H339" s="28">
        <v>1</v>
      </c>
      <c r="I339" s="28"/>
      <c r="J339" s="86">
        <v>1</v>
      </c>
      <c r="K339" s="360"/>
      <c r="L339" s="294"/>
      <c r="M339" s="314"/>
    </row>
    <row r="340" spans="1:13" ht="15.6">
      <c r="A340" s="288"/>
      <c r="B340" s="358"/>
      <c r="C340" s="79" t="s">
        <v>94</v>
      </c>
      <c r="D340" s="85"/>
      <c r="E340" s="28"/>
      <c r="F340" s="28"/>
      <c r="G340" s="28"/>
      <c r="H340" s="28"/>
      <c r="I340" s="28">
        <v>1</v>
      </c>
      <c r="J340" s="86"/>
      <c r="K340" s="360"/>
      <c r="L340" s="294"/>
      <c r="M340" s="314"/>
    </row>
    <row r="341" spans="1:13" ht="15.6">
      <c r="A341" s="288"/>
      <c r="B341" s="358"/>
      <c r="C341" s="79" t="s">
        <v>194</v>
      </c>
      <c r="D341" s="85"/>
      <c r="E341" s="28"/>
      <c r="F341" s="28">
        <v>1</v>
      </c>
      <c r="G341" s="28"/>
      <c r="H341" s="28"/>
      <c r="I341" s="28">
        <v>1</v>
      </c>
      <c r="J341" s="86"/>
      <c r="K341" s="360"/>
      <c r="L341" s="294"/>
      <c r="M341" s="314"/>
    </row>
    <row r="342" spans="1:13" ht="16.2" thickBot="1">
      <c r="A342" s="288"/>
      <c r="B342" s="358"/>
      <c r="C342" s="79" t="s">
        <v>137</v>
      </c>
      <c r="D342" s="85"/>
      <c r="E342" s="28"/>
      <c r="F342" s="28"/>
      <c r="G342" s="28"/>
      <c r="H342" s="28">
        <v>1</v>
      </c>
      <c r="I342" s="28"/>
      <c r="J342" s="86"/>
      <c r="K342" s="360"/>
      <c r="L342" s="294"/>
      <c r="M342" s="314"/>
    </row>
    <row r="343" spans="1:13" ht="16.2" thickBot="1">
      <c r="A343" s="57">
        <f>B335+1</f>
        <v>79</v>
      </c>
      <c r="B343" s="58">
        <f>B335+L343</f>
        <v>82</v>
      </c>
      <c r="C343" s="277" t="s">
        <v>141</v>
      </c>
      <c r="D343" s="76"/>
      <c r="E343" s="27">
        <v>4</v>
      </c>
      <c r="F343" s="27">
        <v>2</v>
      </c>
      <c r="G343" s="27">
        <v>4</v>
      </c>
      <c r="H343" s="27">
        <v>6</v>
      </c>
      <c r="I343" s="27">
        <v>4</v>
      </c>
      <c r="J343" s="55">
        <v>4</v>
      </c>
      <c r="K343" s="59">
        <f t="shared" ref="K343" si="0">SUM(D343:J343)</f>
        <v>24</v>
      </c>
      <c r="L343" s="60">
        <v>4</v>
      </c>
      <c r="M343" s="61">
        <f t="shared" ref="M343" si="1">K343*L343</f>
        <v>96</v>
      </c>
    </row>
    <row r="344" spans="1:13" ht="16.2" thickBot="1">
      <c r="A344" s="57">
        <f>B343+1</f>
        <v>83</v>
      </c>
      <c r="B344" s="58">
        <f>B343+L344</f>
        <v>97</v>
      </c>
      <c r="C344" s="277"/>
      <c r="D344" s="76"/>
      <c r="E344" s="27">
        <v>1</v>
      </c>
      <c r="F344" s="27">
        <v>4</v>
      </c>
      <c r="G344" s="27">
        <v>7</v>
      </c>
      <c r="H344" s="27">
        <v>7</v>
      </c>
      <c r="I344" s="27">
        <v>4</v>
      </c>
      <c r="J344" s="55">
        <v>1</v>
      </c>
      <c r="K344" s="59">
        <f t="shared" ref="K344" si="2">SUM(D344:J344)</f>
        <v>24</v>
      </c>
      <c r="L344" s="60">
        <v>15</v>
      </c>
      <c r="M344" s="61">
        <f t="shared" ref="M344" si="3">K344*L344</f>
        <v>360</v>
      </c>
    </row>
    <row r="345" spans="1:13" ht="16.2" thickBot="1">
      <c r="A345" s="57">
        <f t="shared" ref="A345:A346" si="4">B344+1</f>
        <v>98</v>
      </c>
      <c r="B345" s="58">
        <f t="shared" ref="B345:B346" si="5">B344+L345</f>
        <v>100</v>
      </c>
      <c r="C345" s="277"/>
      <c r="D345" s="76"/>
      <c r="E345" s="27">
        <v>1</v>
      </c>
      <c r="F345" s="27"/>
      <c r="G345" s="27">
        <v>9</v>
      </c>
      <c r="H345" s="27">
        <v>6</v>
      </c>
      <c r="I345" s="27">
        <v>4</v>
      </c>
      <c r="J345" s="55">
        <v>4</v>
      </c>
      <c r="K345" s="59">
        <f t="shared" ref="K345" si="6">SUM(D345:J345)</f>
        <v>24</v>
      </c>
      <c r="L345" s="60">
        <v>3</v>
      </c>
      <c r="M345" s="61">
        <f t="shared" ref="M345" si="7">K345*L345</f>
        <v>72</v>
      </c>
    </row>
    <row r="346" spans="1:13" ht="16.2" thickBot="1">
      <c r="A346" s="57">
        <f t="shared" si="4"/>
        <v>101</v>
      </c>
      <c r="B346" s="58">
        <f t="shared" si="5"/>
        <v>101</v>
      </c>
      <c r="C346" s="277"/>
      <c r="D346" s="76"/>
      <c r="E346" s="27"/>
      <c r="F346" s="27">
        <v>1</v>
      </c>
      <c r="G346" s="27">
        <v>4</v>
      </c>
      <c r="H346" s="27">
        <v>7</v>
      </c>
      <c r="I346" s="27">
        <v>3</v>
      </c>
      <c r="J346" s="55">
        <v>9</v>
      </c>
      <c r="K346" s="59">
        <f t="shared" ref="K346" si="8">SUM(D346:J346)</f>
        <v>24</v>
      </c>
      <c r="L346" s="60">
        <v>1</v>
      </c>
      <c r="M346" s="61">
        <f t="shared" ref="M346" si="9">K346*L346</f>
        <v>24</v>
      </c>
    </row>
    <row r="347" spans="1:13" ht="16.2" thickBot="1">
      <c r="A347" s="57">
        <f>B346+1</f>
        <v>102</v>
      </c>
      <c r="B347" s="58">
        <f>B346+L347</f>
        <v>108</v>
      </c>
      <c r="C347" s="277"/>
      <c r="D347" s="76"/>
      <c r="E347" s="27">
        <v>3</v>
      </c>
      <c r="F347" s="27">
        <v>3</v>
      </c>
      <c r="G347" s="27">
        <v>7</v>
      </c>
      <c r="H347" s="27">
        <v>5</v>
      </c>
      <c r="I347" s="27">
        <v>5</v>
      </c>
      <c r="J347" s="55">
        <v>1</v>
      </c>
      <c r="K347" s="59">
        <f>SUM(D347:J347)</f>
        <v>24</v>
      </c>
      <c r="L347" s="60">
        <v>7</v>
      </c>
      <c r="M347" s="61">
        <f>K347*L347</f>
        <v>168</v>
      </c>
    </row>
    <row r="348" spans="1:13" ht="16.2" thickBot="1">
      <c r="A348" s="57">
        <f>B347+1</f>
        <v>109</v>
      </c>
      <c r="B348" s="58">
        <f>B347+L348</f>
        <v>113</v>
      </c>
      <c r="C348" s="278"/>
      <c r="D348" s="76"/>
      <c r="E348" s="27"/>
      <c r="F348" s="27"/>
      <c r="G348" s="27">
        <v>8</v>
      </c>
      <c r="H348" s="27">
        <v>10</v>
      </c>
      <c r="I348" s="27">
        <v>4</v>
      </c>
      <c r="J348" s="55">
        <v>2</v>
      </c>
      <c r="K348" s="59">
        <f>SUM(D348:J348)</f>
        <v>24</v>
      </c>
      <c r="L348" s="60">
        <v>5</v>
      </c>
      <c r="M348" s="61">
        <f>K348*L348</f>
        <v>120</v>
      </c>
    </row>
    <row r="349" spans="1:13" ht="19.2" thickBot="1">
      <c r="A349" s="297" t="s">
        <v>10</v>
      </c>
      <c r="B349" s="298"/>
      <c r="C349" s="298"/>
      <c r="D349" s="298"/>
      <c r="E349" s="298"/>
      <c r="F349" s="298"/>
      <c r="G349" s="298"/>
      <c r="H349" s="298"/>
      <c r="I349" s="298"/>
      <c r="J349" s="298"/>
      <c r="K349" s="299"/>
      <c r="L349" s="30">
        <f>SUM(L294:L348)</f>
        <v>113</v>
      </c>
      <c r="M349" s="30">
        <f>SUM(M294:M348)</f>
        <v>2712</v>
      </c>
    </row>
    <row r="351" spans="1:13" ht="15" thickBot="1"/>
    <row r="352" spans="1:13" ht="18" thickBot="1">
      <c r="A352" s="301" t="s">
        <v>11</v>
      </c>
      <c r="B352" s="302"/>
      <c r="C352" s="302"/>
      <c r="D352" s="302"/>
      <c r="E352" s="302"/>
      <c r="F352" s="302"/>
      <c r="G352" s="302"/>
      <c r="H352" s="302"/>
      <c r="I352" s="302"/>
      <c r="J352" s="302"/>
      <c r="K352" s="302"/>
      <c r="L352" s="302"/>
      <c r="M352" s="318"/>
    </row>
    <row r="353" spans="1:13" ht="15.6">
      <c r="A353" s="3" t="s">
        <v>12</v>
      </c>
      <c r="B353" s="4"/>
      <c r="C353" s="5"/>
      <c r="D353" s="4"/>
      <c r="E353" s="4"/>
      <c r="F353" s="4"/>
      <c r="G353" s="4"/>
      <c r="H353" s="4"/>
      <c r="I353" s="4"/>
      <c r="J353" s="4"/>
      <c r="K353" s="4"/>
      <c r="L353" s="6"/>
      <c r="M353" s="7"/>
    </row>
    <row r="354" spans="1:13" ht="15.6">
      <c r="A354" s="3" t="s">
        <v>13</v>
      </c>
      <c r="B354" s="4"/>
      <c r="C354" s="8" t="s">
        <v>134</v>
      </c>
      <c r="D354" s="9"/>
      <c r="E354" s="4"/>
      <c r="F354" s="39"/>
      <c r="G354" s="39"/>
      <c r="H354" s="39"/>
      <c r="I354" s="39"/>
      <c r="J354" s="39"/>
      <c r="K354" s="10"/>
      <c r="L354" s="11"/>
      <c r="M354" s="12"/>
    </row>
    <row r="355" spans="1:13" ht="15.6">
      <c r="A355" s="13" t="s">
        <v>14</v>
      </c>
      <c r="B355" s="4"/>
      <c r="C355" s="14"/>
      <c r="D355" s="9"/>
      <c r="E355" s="4"/>
      <c r="F355" s="15"/>
      <c r="G355" s="15"/>
      <c r="H355" s="15"/>
      <c r="I355" s="15"/>
      <c r="J355" s="15"/>
      <c r="K355" s="4" t="s">
        <v>15</v>
      </c>
      <c r="L355" s="11"/>
      <c r="M355" s="12"/>
    </row>
    <row r="356" spans="1:13">
      <c r="A356" s="3" t="s">
        <v>16</v>
      </c>
      <c r="B356" s="4"/>
      <c r="C356" s="16"/>
      <c r="D356" s="4"/>
      <c r="E356" s="4"/>
      <c r="F356" s="10"/>
      <c r="G356" s="10"/>
      <c r="H356" s="10"/>
      <c r="I356" s="10"/>
      <c r="J356" s="10"/>
      <c r="K356" s="4" t="s">
        <v>17</v>
      </c>
      <c r="L356" s="4"/>
      <c r="M356" s="12">
        <f>M387</f>
        <v>936</v>
      </c>
    </row>
    <row r="357" spans="1:13">
      <c r="A357" s="3" t="s">
        <v>18</v>
      </c>
      <c r="B357" s="4"/>
      <c r="C357" s="8"/>
      <c r="D357" s="4"/>
      <c r="E357" s="4"/>
      <c r="F357" s="4"/>
      <c r="G357" s="4"/>
      <c r="H357" s="4"/>
      <c r="I357" s="4"/>
      <c r="J357" s="4"/>
      <c r="K357" s="4" t="s">
        <v>19</v>
      </c>
      <c r="L357" s="4"/>
      <c r="M357" s="17" t="s">
        <v>63</v>
      </c>
    </row>
    <row r="358" spans="1:13">
      <c r="A358" s="3" t="s">
        <v>20</v>
      </c>
      <c r="B358" s="4"/>
      <c r="C358" s="35"/>
      <c r="D358" s="4"/>
      <c r="E358" s="4"/>
      <c r="F358" s="4"/>
      <c r="G358" s="4"/>
      <c r="H358" s="4"/>
      <c r="I358" s="4"/>
      <c r="J358" s="4"/>
      <c r="K358" s="4" t="s">
        <v>21</v>
      </c>
      <c r="L358" s="4"/>
      <c r="M358" s="18"/>
    </row>
    <row r="359" spans="1:13">
      <c r="A359" s="3" t="s">
        <v>22</v>
      </c>
      <c r="B359" s="4"/>
      <c r="C359" s="8" t="s">
        <v>301</v>
      </c>
      <c r="D359" s="4"/>
      <c r="E359" s="4"/>
      <c r="F359" s="4"/>
      <c r="G359" s="4"/>
      <c r="H359" s="4"/>
      <c r="I359" s="4"/>
      <c r="J359" s="4"/>
      <c r="K359" s="4"/>
      <c r="L359" s="4"/>
      <c r="M359" s="19"/>
    </row>
    <row r="360" spans="1:13" ht="15" thickBot="1">
      <c r="A360" s="20" t="s">
        <v>38</v>
      </c>
      <c r="B360" s="21"/>
      <c r="C360" s="22"/>
      <c r="D360" s="21"/>
      <c r="E360" s="21"/>
      <c r="F360" s="21"/>
      <c r="G360" s="21"/>
      <c r="H360" s="21"/>
      <c r="I360" s="21"/>
      <c r="J360" s="21"/>
      <c r="K360" s="21"/>
      <c r="L360" s="21"/>
      <c r="M360" s="23"/>
    </row>
    <row r="361" spans="1:13" ht="16.2" thickBot="1">
      <c r="A361" s="304"/>
      <c r="B361" s="305"/>
      <c r="C361" s="305"/>
      <c r="D361" s="305"/>
      <c r="E361" s="305"/>
      <c r="F361" s="305"/>
      <c r="G361" s="305"/>
      <c r="H361" s="305"/>
      <c r="I361" s="305"/>
      <c r="J361" s="305"/>
      <c r="K361" s="305"/>
      <c r="L361" s="305"/>
      <c r="M361" s="319"/>
    </row>
    <row r="362" spans="1:13" ht="15" thickBot="1">
      <c r="A362" s="320" t="s">
        <v>23</v>
      </c>
      <c r="B362" s="321"/>
      <c r="C362" s="322" t="s">
        <v>24</v>
      </c>
      <c r="D362" s="279" t="s">
        <v>25</v>
      </c>
      <c r="E362" s="280"/>
      <c r="F362" s="280"/>
      <c r="G362" s="280"/>
      <c r="H362" s="280"/>
      <c r="I362" s="280"/>
      <c r="J362" s="280"/>
      <c r="K362" s="315"/>
      <c r="L362" s="316" t="s">
        <v>0</v>
      </c>
      <c r="M362" s="324" t="s">
        <v>26</v>
      </c>
    </row>
    <row r="363" spans="1:13" ht="18" thickBot="1">
      <c r="A363" s="320"/>
      <c r="B363" s="321"/>
      <c r="C363" s="323"/>
      <c r="D363" s="24" t="s">
        <v>44</v>
      </c>
      <c r="E363" s="24" t="s">
        <v>27</v>
      </c>
      <c r="F363" s="24" t="s">
        <v>28</v>
      </c>
      <c r="G363" s="24" t="s">
        <v>29</v>
      </c>
      <c r="H363" s="24" t="s">
        <v>30</v>
      </c>
      <c r="I363" s="24" t="s">
        <v>31</v>
      </c>
      <c r="J363" s="24" t="s">
        <v>32</v>
      </c>
      <c r="K363" s="25" t="s">
        <v>35</v>
      </c>
      <c r="L363" s="317"/>
      <c r="M363" s="325"/>
    </row>
    <row r="364" spans="1:13" ht="15.6">
      <c r="A364" s="287">
        <v>1</v>
      </c>
      <c r="B364" s="289">
        <f>L364</f>
        <v>5</v>
      </c>
      <c r="C364" s="29" t="s">
        <v>144</v>
      </c>
      <c r="D364" s="27"/>
      <c r="E364" s="27"/>
      <c r="F364" s="27"/>
      <c r="G364" s="27"/>
      <c r="H364" s="27">
        <v>1</v>
      </c>
      <c r="I364" s="27"/>
      <c r="J364" s="55">
        <v>1</v>
      </c>
      <c r="K364" s="295">
        <f>SUM(D364:J367)</f>
        <v>24</v>
      </c>
      <c r="L364" s="293">
        <v>5</v>
      </c>
      <c r="M364" s="313">
        <f>K364*L364</f>
        <v>120</v>
      </c>
    </row>
    <row r="365" spans="1:13" ht="15.6">
      <c r="A365" s="288"/>
      <c r="B365" s="290"/>
      <c r="C365" s="26" t="s">
        <v>127</v>
      </c>
      <c r="D365" s="28"/>
      <c r="E365" s="28"/>
      <c r="F365" s="28">
        <v>1</v>
      </c>
      <c r="G365" s="28">
        <v>1</v>
      </c>
      <c r="H365" s="28"/>
      <c r="I365" s="28"/>
      <c r="J365" s="56"/>
      <c r="K365" s="296"/>
      <c r="L365" s="294"/>
      <c r="M365" s="314"/>
    </row>
    <row r="366" spans="1:13" ht="15.6">
      <c r="A366" s="288"/>
      <c r="B366" s="290"/>
      <c r="C366" s="26" t="s">
        <v>116</v>
      </c>
      <c r="D366" s="28"/>
      <c r="E366" s="28"/>
      <c r="F366" s="28">
        <v>1</v>
      </c>
      <c r="G366" s="28">
        <v>1</v>
      </c>
      <c r="H366" s="28">
        <v>1</v>
      </c>
      <c r="I366" s="28"/>
      <c r="J366" s="56"/>
      <c r="K366" s="296"/>
      <c r="L366" s="294"/>
      <c r="M366" s="314"/>
    </row>
    <row r="367" spans="1:13" ht="16.2" thickBot="1">
      <c r="A367" s="288"/>
      <c r="B367" s="290"/>
      <c r="C367" s="26" t="s">
        <v>146</v>
      </c>
      <c r="D367" s="28"/>
      <c r="E367" s="28">
        <v>1</v>
      </c>
      <c r="F367" s="28">
        <v>1</v>
      </c>
      <c r="G367" s="28">
        <v>6</v>
      </c>
      <c r="H367" s="28">
        <v>3</v>
      </c>
      <c r="I367" s="28">
        <v>3</v>
      </c>
      <c r="J367" s="56">
        <v>3</v>
      </c>
      <c r="K367" s="296"/>
      <c r="L367" s="294"/>
      <c r="M367" s="314"/>
    </row>
    <row r="368" spans="1:13" ht="15.6">
      <c r="A368" s="287">
        <f>B364+1</f>
        <v>6</v>
      </c>
      <c r="B368" s="289">
        <f>B364+L368</f>
        <v>9</v>
      </c>
      <c r="C368" s="29" t="s">
        <v>116</v>
      </c>
      <c r="D368" s="27"/>
      <c r="E368" s="27"/>
      <c r="F368" s="27">
        <v>1</v>
      </c>
      <c r="G368" s="27"/>
      <c r="H368" s="27"/>
      <c r="I368" s="27"/>
      <c r="J368" s="55"/>
      <c r="K368" s="295">
        <f>SUM(D368:J371)</f>
        <v>24</v>
      </c>
      <c r="L368" s="293">
        <v>4</v>
      </c>
      <c r="M368" s="313">
        <f>K368*L368</f>
        <v>96</v>
      </c>
    </row>
    <row r="369" spans="1:13" ht="15.6">
      <c r="A369" s="288"/>
      <c r="B369" s="290"/>
      <c r="C369" s="26" t="s">
        <v>146</v>
      </c>
      <c r="D369" s="28"/>
      <c r="E369" s="28"/>
      <c r="F369" s="28">
        <v>6</v>
      </c>
      <c r="G369" s="28">
        <v>7</v>
      </c>
      <c r="H369" s="28">
        <v>5</v>
      </c>
      <c r="I369" s="28">
        <v>3</v>
      </c>
      <c r="J369" s="56"/>
      <c r="K369" s="296"/>
      <c r="L369" s="294"/>
      <c r="M369" s="314"/>
    </row>
    <row r="370" spans="1:13" ht="15.6">
      <c r="A370" s="288"/>
      <c r="B370" s="290"/>
      <c r="C370" s="26" t="s">
        <v>227</v>
      </c>
      <c r="D370" s="28"/>
      <c r="E370" s="28"/>
      <c r="F370" s="28"/>
      <c r="G370" s="28">
        <v>1</v>
      </c>
      <c r="H370" s="28"/>
      <c r="I370" s="28"/>
      <c r="J370" s="56"/>
      <c r="K370" s="296"/>
      <c r="L370" s="294"/>
      <c r="M370" s="314"/>
    </row>
    <row r="371" spans="1:13" ht="16.2" thickBot="1">
      <c r="A371" s="288"/>
      <c r="B371" s="290"/>
      <c r="C371" s="26" t="s">
        <v>113</v>
      </c>
      <c r="D371" s="28"/>
      <c r="E371" s="28"/>
      <c r="F371" s="28"/>
      <c r="G371" s="28">
        <v>1</v>
      </c>
      <c r="H371" s="28"/>
      <c r="I371" s="28"/>
      <c r="J371" s="56"/>
      <c r="K371" s="296"/>
      <c r="L371" s="294"/>
      <c r="M371" s="314"/>
    </row>
    <row r="372" spans="1:13" ht="15.6">
      <c r="A372" s="287">
        <f>B368+1</f>
        <v>10</v>
      </c>
      <c r="B372" s="289">
        <f>B368+L372</f>
        <v>19</v>
      </c>
      <c r="C372" s="29" t="s">
        <v>114</v>
      </c>
      <c r="D372" s="27"/>
      <c r="E372" s="27"/>
      <c r="F372" s="27"/>
      <c r="G372" s="27">
        <v>2</v>
      </c>
      <c r="H372" s="27">
        <v>2</v>
      </c>
      <c r="I372" s="27">
        <v>1</v>
      </c>
      <c r="J372" s="55"/>
      <c r="K372" s="295">
        <f>SUM(D372:J374)</f>
        <v>24</v>
      </c>
      <c r="L372" s="293">
        <v>10</v>
      </c>
      <c r="M372" s="313">
        <f>K372*L372</f>
        <v>240</v>
      </c>
    </row>
    <row r="373" spans="1:13" ht="15.6">
      <c r="A373" s="288"/>
      <c r="B373" s="290"/>
      <c r="C373" s="26" t="s">
        <v>116</v>
      </c>
      <c r="D373" s="28"/>
      <c r="E373" s="28"/>
      <c r="F373" s="28"/>
      <c r="G373" s="28">
        <v>1</v>
      </c>
      <c r="H373" s="28"/>
      <c r="I373" s="28"/>
      <c r="J373" s="56"/>
      <c r="K373" s="296"/>
      <c r="L373" s="294"/>
      <c r="M373" s="314"/>
    </row>
    <row r="374" spans="1:13" ht="16.2" thickBot="1">
      <c r="A374" s="288"/>
      <c r="B374" s="290"/>
      <c r="C374" s="26" t="s">
        <v>146</v>
      </c>
      <c r="D374" s="28"/>
      <c r="E374" s="28"/>
      <c r="F374" s="28">
        <v>3</v>
      </c>
      <c r="G374" s="28">
        <v>8</v>
      </c>
      <c r="H374" s="28">
        <v>4</v>
      </c>
      <c r="I374" s="28">
        <v>3</v>
      </c>
      <c r="J374" s="56"/>
      <c r="K374" s="296"/>
      <c r="L374" s="294"/>
      <c r="M374" s="314"/>
    </row>
    <row r="375" spans="1:13" ht="15.6">
      <c r="A375" s="287">
        <f>B372+1</f>
        <v>20</v>
      </c>
      <c r="B375" s="289">
        <f>B372+L375</f>
        <v>26</v>
      </c>
      <c r="C375" s="29" t="s">
        <v>116</v>
      </c>
      <c r="D375" s="27"/>
      <c r="E375" s="27"/>
      <c r="F375" s="27"/>
      <c r="G375" s="27"/>
      <c r="H375" s="27">
        <v>1</v>
      </c>
      <c r="I375" s="27"/>
      <c r="J375" s="55"/>
      <c r="K375" s="295">
        <f>SUM(D375:J378)</f>
        <v>24</v>
      </c>
      <c r="L375" s="293">
        <v>7</v>
      </c>
      <c r="M375" s="313">
        <f>K375*L375</f>
        <v>168</v>
      </c>
    </row>
    <row r="376" spans="1:13" ht="15.6">
      <c r="A376" s="288"/>
      <c r="B376" s="290"/>
      <c r="C376" s="26" t="s">
        <v>303</v>
      </c>
      <c r="D376" s="28"/>
      <c r="E376" s="28"/>
      <c r="F376" s="28"/>
      <c r="G376" s="28">
        <v>1</v>
      </c>
      <c r="H376" s="28">
        <v>1</v>
      </c>
      <c r="I376" s="28"/>
      <c r="J376" s="56"/>
      <c r="K376" s="296"/>
      <c r="L376" s="294"/>
      <c r="M376" s="314"/>
    </row>
    <row r="377" spans="1:13" ht="15.6">
      <c r="A377" s="288"/>
      <c r="B377" s="290"/>
      <c r="C377" s="26" t="s">
        <v>146</v>
      </c>
      <c r="D377" s="28"/>
      <c r="E377" s="28"/>
      <c r="F377" s="28">
        <v>4</v>
      </c>
      <c r="G377" s="28">
        <v>3</v>
      </c>
      <c r="H377" s="28">
        <v>7</v>
      </c>
      <c r="I377" s="28">
        <v>4</v>
      </c>
      <c r="J377" s="56"/>
      <c r="K377" s="296"/>
      <c r="L377" s="294"/>
      <c r="M377" s="314"/>
    </row>
    <row r="378" spans="1:13" ht="16.2" thickBot="1">
      <c r="A378" s="288"/>
      <c r="B378" s="290"/>
      <c r="C378" s="26" t="s">
        <v>98</v>
      </c>
      <c r="D378" s="28"/>
      <c r="E378" s="28"/>
      <c r="F378" s="28">
        <v>1</v>
      </c>
      <c r="G378" s="28">
        <v>1</v>
      </c>
      <c r="H378" s="28">
        <v>1</v>
      </c>
      <c r="I378" s="28"/>
      <c r="J378" s="56"/>
      <c r="K378" s="296"/>
      <c r="L378" s="294"/>
      <c r="M378" s="314"/>
    </row>
    <row r="379" spans="1:13" ht="15.6">
      <c r="A379" s="287">
        <f>B375+1</f>
        <v>27</v>
      </c>
      <c r="B379" s="289">
        <f>B375+L379</f>
        <v>30</v>
      </c>
      <c r="C379" s="29" t="s">
        <v>146</v>
      </c>
      <c r="D379" s="27"/>
      <c r="E379" s="27">
        <v>4</v>
      </c>
      <c r="F379" s="27"/>
      <c r="G379" s="27">
        <v>1</v>
      </c>
      <c r="H379" s="27">
        <v>1</v>
      </c>
      <c r="I379" s="27"/>
      <c r="J379" s="55">
        <v>4</v>
      </c>
      <c r="K379" s="295">
        <f>SUM(D379:J382)</f>
        <v>24</v>
      </c>
      <c r="L379" s="293">
        <v>4</v>
      </c>
      <c r="M379" s="313">
        <f>K379*L379</f>
        <v>96</v>
      </c>
    </row>
    <row r="380" spans="1:13" ht="15.6">
      <c r="A380" s="288"/>
      <c r="B380" s="290"/>
      <c r="C380" s="26" t="s">
        <v>213</v>
      </c>
      <c r="D380" s="28"/>
      <c r="E380" s="28"/>
      <c r="F380" s="28">
        <v>1</v>
      </c>
      <c r="G380" s="28">
        <v>2</v>
      </c>
      <c r="H380" s="28">
        <v>1</v>
      </c>
      <c r="I380" s="28">
        <v>1</v>
      </c>
      <c r="J380" s="56"/>
      <c r="K380" s="296"/>
      <c r="L380" s="294"/>
      <c r="M380" s="314"/>
    </row>
    <row r="381" spans="1:13" ht="15.6">
      <c r="A381" s="288"/>
      <c r="B381" s="290"/>
      <c r="C381" s="26" t="s">
        <v>315</v>
      </c>
      <c r="D381" s="28"/>
      <c r="E381" s="28"/>
      <c r="F381" s="28">
        <v>1</v>
      </c>
      <c r="G381" s="28">
        <v>2</v>
      </c>
      <c r="H381" s="28">
        <v>1</v>
      </c>
      <c r="I381" s="28">
        <v>1</v>
      </c>
      <c r="J381" s="56"/>
      <c r="K381" s="296"/>
      <c r="L381" s="294"/>
      <c r="M381" s="314"/>
    </row>
    <row r="382" spans="1:13" ht="16.2" thickBot="1">
      <c r="A382" s="288"/>
      <c r="B382" s="290"/>
      <c r="C382" s="26" t="s">
        <v>316</v>
      </c>
      <c r="D382" s="28"/>
      <c r="E382" s="28"/>
      <c r="F382" s="28">
        <v>2</v>
      </c>
      <c r="G382" s="28">
        <v>1</v>
      </c>
      <c r="H382" s="28"/>
      <c r="I382" s="28">
        <v>1</v>
      </c>
      <c r="J382" s="56"/>
      <c r="K382" s="296"/>
      <c r="L382" s="294"/>
      <c r="M382" s="314"/>
    </row>
    <row r="383" spans="1:13" ht="16.2" thickBot="1">
      <c r="A383" s="57">
        <f>B379+1</f>
        <v>31</v>
      </c>
      <c r="B383" s="58">
        <f>B379+L383</f>
        <v>32</v>
      </c>
      <c r="C383" s="276" t="s">
        <v>71</v>
      </c>
      <c r="D383" s="76">
        <v>1</v>
      </c>
      <c r="E383" s="27">
        <v>5</v>
      </c>
      <c r="F383" s="27">
        <v>4</v>
      </c>
      <c r="G383" s="27">
        <v>6</v>
      </c>
      <c r="H383" s="27">
        <v>3</v>
      </c>
      <c r="I383" s="27">
        <v>2</v>
      </c>
      <c r="J383" s="55">
        <v>3</v>
      </c>
      <c r="K383" s="59">
        <f>SUM(D383:J383)</f>
        <v>24</v>
      </c>
      <c r="L383" s="60">
        <v>2</v>
      </c>
      <c r="M383" s="61">
        <f>K383*L383</f>
        <v>48</v>
      </c>
    </row>
    <row r="384" spans="1:13" ht="16.2" thickBot="1">
      <c r="A384" s="57">
        <f>B383+1</f>
        <v>33</v>
      </c>
      <c r="B384" s="58">
        <f>B383+L384</f>
        <v>34</v>
      </c>
      <c r="C384" s="277"/>
      <c r="D384" s="76"/>
      <c r="E384" s="27">
        <v>2</v>
      </c>
      <c r="F384" s="27">
        <v>4</v>
      </c>
      <c r="G384" s="27">
        <v>5</v>
      </c>
      <c r="H384" s="27">
        <v>5</v>
      </c>
      <c r="I384" s="27">
        <v>5</v>
      </c>
      <c r="J384" s="55">
        <v>3</v>
      </c>
      <c r="K384" s="59">
        <f>SUM(D384:J384)</f>
        <v>24</v>
      </c>
      <c r="L384" s="60">
        <v>2</v>
      </c>
      <c r="M384" s="61">
        <f>K384*L384</f>
        <v>48</v>
      </c>
    </row>
    <row r="385" spans="1:13" ht="16.2" thickBot="1">
      <c r="A385" s="57">
        <f>B384+1</f>
        <v>35</v>
      </c>
      <c r="B385" s="58">
        <f>B384+L385</f>
        <v>36</v>
      </c>
      <c r="C385" s="277"/>
      <c r="D385" s="76"/>
      <c r="E385" s="27"/>
      <c r="F385" s="27">
        <v>4</v>
      </c>
      <c r="G385" s="27">
        <v>10</v>
      </c>
      <c r="H385" s="27">
        <v>3</v>
      </c>
      <c r="I385" s="27">
        <v>6</v>
      </c>
      <c r="J385" s="55">
        <v>1</v>
      </c>
      <c r="K385" s="59">
        <f>SUM(D385:J385)</f>
        <v>24</v>
      </c>
      <c r="L385" s="60">
        <v>2</v>
      </c>
      <c r="M385" s="61">
        <f>K385*L385</f>
        <v>48</v>
      </c>
    </row>
    <row r="386" spans="1:13" ht="16.2" thickBot="1">
      <c r="A386" s="57">
        <f>B385+1</f>
        <v>37</v>
      </c>
      <c r="B386" s="58">
        <f>B385+L386</f>
        <v>39</v>
      </c>
      <c r="C386" s="278"/>
      <c r="D386" s="76">
        <v>1</v>
      </c>
      <c r="E386" s="27">
        <v>4</v>
      </c>
      <c r="F386" s="27">
        <v>6</v>
      </c>
      <c r="G386" s="27">
        <v>2</v>
      </c>
      <c r="H386" s="27">
        <v>4</v>
      </c>
      <c r="I386" s="27">
        <v>4</v>
      </c>
      <c r="J386" s="55">
        <v>3</v>
      </c>
      <c r="K386" s="59">
        <f>SUM(D386:J386)</f>
        <v>24</v>
      </c>
      <c r="L386" s="60">
        <v>3</v>
      </c>
      <c r="M386" s="61">
        <f>K386*L386</f>
        <v>72</v>
      </c>
    </row>
    <row r="387" spans="1:13" ht="19.2" thickBot="1">
      <c r="A387" s="297" t="s">
        <v>10</v>
      </c>
      <c r="B387" s="298"/>
      <c r="C387" s="298"/>
      <c r="D387" s="298"/>
      <c r="E387" s="298"/>
      <c r="F387" s="298"/>
      <c r="G387" s="298"/>
      <c r="H387" s="298"/>
      <c r="I387" s="298"/>
      <c r="J387" s="298"/>
      <c r="K387" s="299"/>
      <c r="L387" s="30">
        <f>SUM(L364:L386)</f>
        <v>39</v>
      </c>
      <c r="M387" s="30">
        <f>SUM(M364:M386)</f>
        <v>936</v>
      </c>
    </row>
    <row r="389" spans="1:13" ht="15" thickBot="1"/>
    <row r="390" spans="1:13" ht="18" thickBot="1">
      <c r="A390" s="301" t="s">
        <v>11</v>
      </c>
      <c r="B390" s="302"/>
      <c r="C390" s="302"/>
      <c r="D390" s="302"/>
      <c r="E390" s="302"/>
      <c r="F390" s="302"/>
      <c r="G390" s="302"/>
      <c r="H390" s="302"/>
      <c r="I390" s="302"/>
      <c r="J390" s="302"/>
      <c r="K390" s="302"/>
      <c r="L390" s="302"/>
      <c r="M390" s="318"/>
    </row>
    <row r="391" spans="1:13" ht="15.6">
      <c r="A391" s="3" t="s">
        <v>12</v>
      </c>
      <c r="B391" s="4"/>
      <c r="C391" s="5"/>
      <c r="D391" s="4"/>
      <c r="E391" s="4"/>
      <c r="F391" s="4"/>
      <c r="G391" s="4"/>
      <c r="H391" s="4"/>
      <c r="I391" s="4"/>
      <c r="J391" s="4"/>
      <c r="K391" s="4"/>
      <c r="L391" s="6"/>
      <c r="M391" s="7"/>
    </row>
    <row r="392" spans="1:13" ht="15.6">
      <c r="A392" s="3" t="s">
        <v>13</v>
      </c>
      <c r="B392" s="4"/>
      <c r="C392" s="8" t="s">
        <v>147</v>
      </c>
      <c r="D392" s="9"/>
      <c r="E392" s="4"/>
      <c r="F392" s="39"/>
      <c r="G392" s="39"/>
      <c r="H392" s="39"/>
      <c r="I392" s="39"/>
      <c r="J392" s="39"/>
      <c r="K392" s="10"/>
      <c r="L392" s="11"/>
      <c r="M392" s="12"/>
    </row>
    <row r="393" spans="1:13" ht="15.6">
      <c r="A393" s="13" t="s">
        <v>14</v>
      </c>
      <c r="B393" s="4"/>
      <c r="C393" s="14"/>
      <c r="D393" s="9"/>
      <c r="E393" s="4"/>
      <c r="F393" s="15"/>
      <c r="G393" s="15"/>
      <c r="H393" s="15"/>
      <c r="I393" s="15"/>
      <c r="J393" s="15"/>
      <c r="K393" s="4" t="s">
        <v>15</v>
      </c>
      <c r="L393" s="11"/>
      <c r="M393" s="12"/>
    </row>
    <row r="394" spans="1:13">
      <c r="A394" s="3" t="s">
        <v>16</v>
      </c>
      <c r="B394" s="4"/>
      <c r="C394" s="16"/>
      <c r="D394" s="4"/>
      <c r="E394" s="4"/>
      <c r="F394" s="10"/>
      <c r="G394" s="10"/>
      <c r="H394" s="10"/>
      <c r="I394" s="10"/>
      <c r="J394" s="10"/>
      <c r="K394" s="4" t="s">
        <v>17</v>
      </c>
      <c r="L394" s="4"/>
      <c r="M394" s="12">
        <f>M423</f>
        <v>600</v>
      </c>
    </row>
    <row r="395" spans="1:13">
      <c r="A395" s="3" t="s">
        <v>18</v>
      </c>
      <c r="B395" s="4"/>
      <c r="C395" s="8"/>
      <c r="D395" s="4"/>
      <c r="E395" s="4"/>
      <c r="F395" s="4"/>
      <c r="G395" s="4"/>
      <c r="H395" s="4"/>
      <c r="I395" s="4"/>
      <c r="J395" s="4"/>
      <c r="K395" s="4" t="s">
        <v>19</v>
      </c>
      <c r="L395" s="4"/>
      <c r="M395" s="17" t="s">
        <v>148</v>
      </c>
    </row>
    <row r="396" spans="1:13">
      <c r="A396" s="3" t="s">
        <v>20</v>
      </c>
      <c r="B396" s="4"/>
      <c r="C396" s="35"/>
      <c r="D396" s="4"/>
      <c r="E396" s="4"/>
      <c r="F396" s="4"/>
      <c r="G396" s="4"/>
      <c r="H396" s="4"/>
      <c r="I396" s="4"/>
      <c r="J396" s="4"/>
      <c r="K396" s="4" t="s">
        <v>21</v>
      </c>
      <c r="L396" s="4"/>
      <c r="M396" s="18"/>
    </row>
    <row r="397" spans="1:13">
      <c r="A397" s="3" t="s">
        <v>22</v>
      </c>
      <c r="B397" s="4"/>
      <c r="C397" s="8" t="s">
        <v>301</v>
      </c>
      <c r="D397" s="4"/>
      <c r="E397" s="4"/>
      <c r="F397" s="4"/>
      <c r="G397" s="4"/>
      <c r="H397" s="4"/>
      <c r="I397" s="4"/>
      <c r="J397" s="4"/>
      <c r="K397" s="4"/>
      <c r="L397" s="4"/>
      <c r="M397" s="19"/>
    </row>
    <row r="398" spans="1:13" ht="15" thickBot="1">
      <c r="A398" s="20" t="s">
        <v>38</v>
      </c>
      <c r="B398" s="21"/>
      <c r="C398" s="22"/>
      <c r="D398" s="21"/>
      <c r="E398" s="21"/>
      <c r="F398" s="21"/>
      <c r="G398" s="21"/>
      <c r="H398" s="21"/>
      <c r="I398" s="21"/>
      <c r="J398" s="21"/>
      <c r="K398" s="21"/>
      <c r="L398" s="21"/>
      <c r="M398" s="23"/>
    </row>
    <row r="399" spans="1:13" ht="16.2" thickBot="1">
      <c r="A399" s="304"/>
      <c r="B399" s="305"/>
      <c r="C399" s="305"/>
      <c r="D399" s="305"/>
      <c r="E399" s="305"/>
      <c r="F399" s="305"/>
      <c r="G399" s="305"/>
      <c r="H399" s="305"/>
      <c r="I399" s="305"/>
      <c r="J399" s="305"/>
      <c r="K399" s="305"/>
      <c r="L399" s="305"/>
      <c r="M399" s="319"/>
    </row>
    <row r="400" spans="1:13" ht="15" thickBot="1">
      <c r="A400" s="320" t="s">
        <v>23</v>
      </c>
      <c r="B400" s="321"/>
      <c r="C400" s="322" t="s">
        <v>24</v>
      </c>
      <c r="D400" s="279" t="s">
        <v>25</v>
      </c>
      <c r="E400" s="280"/>
      <c r="F400" s="280"/>
      <c r="G400" s="280"/>
      <c r="H400" s="280"/>
      <c r="I400" s="280"/>
      <c r="J400" s="280"/>
      <c r="K400" s="315"/>
      <c r="L400" s="316" t="s">
        <v>0</v>
      </c>
      <c r="M400" s="324" t="s">
        <v>26</v>
      </c>
    </row>
    <row r="401" spans="1:13" ht="18" thickBot="1">
      <c r="A401" s="320"/>
      <c r="B401" s="321"/>
      <c r="C401" s="323"/>
      <c r="D401" s="24" t="s">
        <v>44</v>
      </c>
      <c r="E401" s="24" t="s">
        <v>27</v>
      </c>
      <c r="F401" s="24" t="s">
        <v>28</v>
      </c>
      <c r="G401" s="24" t="s">
        <v>29</v>
      </c>
      <c r="H401" s="24" t="s">
        <v>30</v>
      </c>
      <c r="I401" s="24" t="s">
        <v>31</v>
      </c>
      <c r="J401" s="24" t="s">
        <v>32</v>
      </c>
      <c r="K401" s="25" t="s">
        <v>35</v>
      </c>
      <c r="L401" s="317"/>
      <c r="M401" s="325"/>
    </row>
    <row r="402" spans="1:13" ht="15.6">
      <c r="A402" s="287">
        <v>1</v>
      </c>
      <c r="B402" s="289">
        <f>L402</f>
        <v>9</v>
      </c>
      <c r="C402" s="29" t="s">
        <v>146</v>
      </c>
      <c r="D402" s="27"/>
      <c r="E402" s="27"/>
      <c r="F402" s="27">
        <v>3</v>
      </c>
      <c r="G402" s="27">
        <v>4</v>
      </c>
      <c r="H402" s="27">
        <v>2</v>
      </c>
      <c r="I402" s="27">
        <v>1</v>
      </c>
      <c r="J402" s="27"/>
      <c r="K402" s="291">
        <f>SUM(D402:J405)</f>
        <v>24</v>
      </c>
      <c r="L402" s="293">
        <v>9</v>
      </c>
      <c r="M402" s="313">
        <f>K402*L402</f>
        <v>216</v>
      </c>
    </row>
    <row r="403" spans="1:13" ht="15.6">
      <c r="A403" s="288"/>
      <c r="B403" s="290"/>
      <c r="C403" s="26" t="s">
        <v>149</v>
      </c>
      <c r="D403" s="28"/>
      <c r="E403" s="28"/>
      <c r="F403" s="28">
        <v>1</v>
      </c>
      <c r="G403" s="28">
        <v>2</v>
      </c>
      <c r="H403" s="28">
        <v>1</v>
      </c>
      <c r="I403" s="28">
        <v>1</v>
      </c>
      <c r="J403" s="28">
        <v>1</v>
      </c>
      <c r="K403" s="292"/>
      <c r="L403" s="294"/>
      <c r="M403" s="314"/>
    </row>
    <row r="404" spans="1:13" ht="15.6">
      <c r="A404" s="288"/>
      <c r="B404" s="290"/>
      <c r="C404" s="26" t="s">
        <v>152</v>
      </c>
      <c r="D404" s="28"/>
      <c r="E404" s="28"/>
      <c r="F404" s="28">
        <v>1</v>
      </c>
      <c r="G404" s="28">
        <v>2</v>
      </c>
      <c r="H404" s="28">
        <v>1</v>
      </c>
      <c r="I404" s="28"/>
      <c r="J404" s="28"/>
      <c r="K404" s="292"/>
      <c r="L404" s="294"/>
      <c r="M404" s="314"/>
    </row>
    <row r="405" spans="1:13" ht="16.2" thickBot="1">
      <c r="A405" s="288"/>
      <c r="B405" s="290"/>
      <c r="C405" s="26" t="s">
        <v>49</v>
      </c>
      <c r="D405" s="28"/>
      <c r="E405" s="28"/>
      <c r="F405" s="28">
        <v>1</v>
      </c>
      <c r="G405" s="28">
        <v>1</v>
      </c>
      <c r="H405" s="28">
        <v>1</v>
      </c>
      <c r="I405" s="28">
        <v>1</v>
      </c>
      <c r="J405" s="28"/>
      <c r="K405" s="292"/>
      <c r="L405" s="294"/>
      <c r="M405" s="314"/>
    </row>
    <row r="406" spans="1:13" ht="15.6">
      <c r="A406" s="287">
        <f>B402+1</f>
        <v>10</v>
      </c>
      <c r="B406" s="289">
        <f>B402+L406</f>
        <v>13</v>
      </c>
      <c r="C406" s="29" t="s">
        <v>146</v>
      </c>
      <c r="D406" s="27">
        <v>2</v>
      </c>
      <c r="E406" s="27">
        <v>1</v>
      </c>
      <c r="F406" s="27">
        <v>2</v>
      </c>
      <c r="G406" s="27">
        <v>3</v>
      </c>
      <c r="H406" s="27">
        <v>2</v>
      </c>
      <c r="I406" s="27">
        <v>2</v>
      </c>
      <c r="J406" s="55">
        <v>1</v>
      </c>
      <c r="K406" s="295">
        <f>SUM(D406:J409)</f>
        <v>24</v>
      </c>
      <c r="L406" s="293">
        <v>4</v>
      </c>
      <c r="M406" s="313">
        <f>K406*L406</f>
        <v>96</v>
      </c>
    </row>
    <row r="407" spans="1:13" ht="15.6">
      <c r="A407" s="288"/>
      <c r="B407" s="290"/>
      <c r="C407" s="26" t="s">
        <v>150</v>
      </c>
      <c r="D407" s="28"/>
      <c r="E407" s="28"/>
      <c r="F407" s="28"/>
      <c r="G407" s="28">
        <v>2</v>
      </c>
      <c r="H407" s="28"/>
      <c r="I407" s="28"/>
      <c r="J407" s="56"/>
      <c r="K407" s="296"/>
      <c r="L407" s="294"/>
      <c r="M407" s="314"/>
    </row>
    <row r="408" spans="1:13" ht="15.6">
      <c r="A408" s="288"/>
      <c r="B408" s="290"/>
      <c r="C408" s="26" t="s">
        <v>151</v>
      </c>
      <c r="D408" s="28"/>
      <c r="E408" s="28"/>
      <c r="F408" s="28">
        <v>1</v>
      </c>
      <c r="G408" s="28">
        <v>1</v>
      </c>
      <c r="H408" s="28"/>
      <c r="I408" s="28">
        <v>2</v>
      </c>
      <c r="J408" s="56"/>
      <c r="K408" s="296"/>
      <c r="L408" s="294"/>
      <c r="M408" s="314"/>
    </row>
    <row r="409" spans="1:13" ht="16.2" thickBot="1">
      <c r="A409" s="288"/>
      <c r="B409" s="290"/>
      <c r="C409" s="26" t="s">
        <v>49</v>
      </c>
      <c r="D409" s="28"/>
      <c r="E409" s="28"/>
      <c r="F409" s="28">
        <v>1</v>
      </c>
      <c r="G409" s="28">
        <v>1</v>
      </c>
      <c r="H409" s="28">
        <v>1</v>
      </c>
      <c r="I409" s="28">
        <v>1</v>
      </c>
      <c r="J409" s="56">
        <v>1</v>
      </c>
      <c r="K409" s="296"/>
      <c r="L409" s="294"/>
      <c r="M409" s="314"/>
    </row>
    <row r="410" spans="1:13" ht="15.6">
      <c r="A410" s="287">
        <f>B406+1</f>
        <v>14</v>
      </c>
      <c r="B410" s="289">
        <f>B406+L410</f>
        <v>18</v>
      </c>
      <c r="C410" s="29" t="s">
        <v>146</v>
      </c>
      <c r="D410" s="27"/>
      <c r="E410" s="27">
        <v>2</v>
      </c>
      <c r="F410" s="27">
        <v>2</v>
      </c>
      <c r="G410" s="27">
        <v>3</v>
      </c>
      <c r="H410" s="27">
        <v>2</v>
      </c>
      <c r="I410" s="27">
        <v>2</v>
      </c>
      <c r="J410" s="55">
        <v>2</v>
      </c>
      <c r="K410" s="295">
        <f>SUM(D410:J413)</f>
        <v>24</v>
      </c>
      <c r="L410" s="293">
        <v>5</v>
      </c>
      <c r="M410" s="313">
        <f>K410*L410</f>
        <v>120</v>
      </c>
    </row>
    <row r="411" spans="1:13" ht="15.6">
      <c r="A411" s="288"/>
      <c r="B411" s="290"/>
      <c r="C411" s="26" t="s">
        <v>151</v>
      </c>
      <c r="D411" s="28"/>
      <c r="E411" s="28"/>
      <c r="F411" s="28">
        <v>2</v>
      </c>
      <c r="G411" s="28">
        <v>1</v>
      </c>
      <c r="H411" s="28">
        <v>1</v>
      </c>
      <c r="I411" s="28">
        <v>1</v>
      </c>
      <c r="J411" s="56"/>
      <c r="K411" s="296"/>
      <c r="L411" s="294"/>
      <c r="M411" s="314"/>
    </row>
    <row r="412" spans="1:13" ht="15.6">
      <c r="A412" s="288"/>
      <c r="B412" s="290"/>
      <c r="C412" s="26" t="s">
        <v>150</v>
      </c>
      <c r="D412" s="28"/>
      <c r="E412" s="28"/>
      <c r="F412" s="28">
        <v>2</v>
      </c>
      <c r="G412" s="28">
        <v>1</v>
      </c>
      <c r="H412" s="28">
        <v>1</v>
      </c>
      <c r="I412" s="28"/>
      <c r="J412" s="56"/>
      <c r="K412" s="296"/>
      <c r="L412" s="294"/>
      <c r="M412" s="314"/>
    </row>
    <row r="413" spans="1:13" ht="16.2" thickBot="1">
      <c r="A413" s="288"/>
      <c r="B413" s="290"/>
      <c r="C413" s="26" t="s">
        <v>106</v>
      </c>
      <c r="D413" s="28"/>
      <c r="E413" s="28"/>
      <c r="F413" s="28"/>
      <c r="G413" s="28"/>
      <c r="H413" s="28">
        <v>1</v>
      </c>
      <c r="I413" s="28"/>
      <c r="J413" s="56">
        <v>1</v>
      </c>
      <c r="K413" s="296"/>
      <c r="L413" s="294"/>
      <c r="M413" s="314"/>
    </row>
    <row r="414" spans="1:13" ht="15.6">
      <c r="A414" s="287">
        <f>B410+1</f>
        <v>19</v>
      </c>
      <c r="B414" s="289">
        <f>B410+L414</f>
        <v>20</v>
      </c>
      <c r="C414" s="29" t="s">
        <v>146</v>
      </c>
      <c r="D414" s="27"/>
      <c r="E414" s="27"/>
      <c r="F414" s="27">
        <v>1</v>
      </c>
      <c r="G414" s="27">
        <v>2</v>
      </c>
      <c r="H414" s="27">
        <v>3</v>
      </c>
      <c r="I414" s="27">
        <v>3</v>
      </c>
      <c r="J414" s="55"/>
      <c r="K414" s="295">
        <f t="shared" ref="K414" si="10">SUM(D414:J417)</f>
        <v>24</v>
      </c>
      <c r="L414" s="293">
        <v>2</v>
      </c>
      <c r="M414" s="313">
        <f t="shared" ref="M414" si="11">K414*L414</f>
        <v>48</v>
      </c>
    </row>
    <row r="415" spans="1:13" ht="15.6">
      <c r="A415" s="288"/>
      <c r="B415" s="290"/>
      <c r="C415" s="26" t="s">
        <v>150</v>
      </c>
      <c r="D415" s="28">
        <v>1</v>
      </c>
      <c r="E415" s="28">
        <v>1</v>
      </c>
      <c r="F415" s="28"/>
      <c r="G415" s="28"/>
      <c r="H415" s="28"/>
      <c r="I415" s="28">
        <v>2</v>
      </c>
      <c r="J415" s="56"/>
      <c r="K415" s="296"/>
      <c r="L415" s="294"/>
      <c r="M415" s="314"/>
    </row>
    <row r="416" spans="1:13" ht="15.6">
      <c r="A416" s="288"/>
      <c r="B416" s="290"/>
      <c r="C416" s="26" t="s">
        <v>106</v>
      </c>
      <c r="D416" s="28">
        <v>1</v>
      </c>
      <c r="E416" s="28">
        <v>1</v>
      </c>
      <c r="F416" s="28"/>
      <c r="G416" s="28">
        <v>1</v>
      </c>
      <c r="H416" s="28"/>
      <c r="I416" s="28">
        <v>1</v>
      </c>
      <c r="J416" s="56"/>
      <c r="K416" s="296"/>
      <c r="L416" s="294"/>
      <c r="M416" s="314"/>
    </row>
    <row r="417" spans="1:13" ht="16.2" thickBot="1">
      <c r="A417" s="288"/>
      <c r="B417" s="290"/>
      <c r="C417" s="26" t="s">
        <v>204</v>
      </c>
      <c r="D417" s="28"/>
      <c r="E417" s="28">
        <v>1</v>
      </c>
      <c r="F417" s="28">
        <v>1</v>
      </c>
      <c r="G417" s="28">
        <v>4</v>
      </c>
      <c r="H417" s="28">
        <v>1</v>
      </c>
      <c r="I417" s="28"/>
      <c r="J417" s="56"/>
      <c r="K417" s="296"/>
      <c r="L417" s="294"/>
      <c r="M417" s="314"/>
    </row>
    <row r="418" spans="1:13" ht="15.6">
      <c r="A418" s="287">
        <f>B414+1</f>
        <v>21</v>
      </c>
      <c r="B418" s="289">
        <f>B414+L418</f>
        <v>21</v>
      </c>
      <c r="C418" s="29" t="s">
        <v>146</v>
      </c>
      <c r="D418" s="27"/>
      <c r="E418" s="27"/>
      <c r="F418" s="27">
        <v>5</v>
      </c>
      <c r="G418" s="27">
        <v>3</v>
      </c>
      <c r="H418" s="27">
        <v>3</v>
      </c>
      <c r="I418" s="27">
        <v>1</v>
      </c>
      <c r="J418" s="55"/>
      <c r="K418" s="295">
        <f>SUM(D418:J419)</f>
        <v>24</v>
      </c>
      <c r="L418" s="293">
        <v>1</v>
      </c>
      <c r="M418" s="313">
        <f t="shared" ref="M418" si="12">K418*L418</f>
        <v>24</v>
      </c>
    </row>
    <row r="419" spans="1:13" ht="16.2" thickBot="1">
      <c r="A419" s="288"/>
      <c r="B419" s="290"/>
      <c r="C419" s="26" t="s">
        <v>152</v>
      </c>
      <c r="D419" s="28"/>
      <c r="E419" s="28"/>
      <c r="F419" s="28">
        <v>3</v>
      </c>
      <c r="G419" s="28">
        <v>3</v>
      </c>
      <c r="H419" s="28">
        <v>5</v>
      </c>
      <c r="I419" s="28">
        <v>1</v>
      </c>
      <c r="J419" s="56"/>
      <c r="K419" s="296"/>
      <c r="L419" s="294"/>
      <c r="M419" s="314"/>
    </row>
    <row r="420" spans="1:13" ht="16.2" thickBot="1">
      <c r="A420" s="57">
        <f>B418+1</f>
        <v>22</v>
      </c>
      <c r="B420" s="58">
        <f>B418+L420</f>
        <v>23</v>
      </c>
      <c r="C420" s="349" t="s">
        <v>71</v>
      </c>
      <c r="D420" s="27">
        <v>1</v>
      </c>
      <c r="E420" s="27">
        <v>2</v>
      </c>
      <c r="F420" s="27">
        <v>5</v>
      </c>
      <c r="G420" s="27">
        <v>8</v>
      </c>
      <c r="H420" s="27">
        <v>3</v>
      </c>
      <c r="I420" s="27">
        <v>3</v>
      </c>
      <c r="J420" s="55">
        <v>2</v>
      </c>
      <c r="K420" s="59">
        <f>SUM(D420:J420)</f>
        <v>24</v>
      </c>
      <c r="L420" s="60">
        <v>2</v>
      </c>
      <c r="M420" s="61">
        <f t="shared" ref="M420" si="13">K420*L420</f>
        <v>48</v>
      </c>
    </row>
    <row r="421" spans="1:13" ht="16.2" thickBot="1">
      <c r="A421" s="57">
        <f>B420+1</f>
        <v>24</v>
      </c>
      <c r="B421" s="58">
        <f>B420+L421</f>
        <v>24</v>
      </c>
      <c r="C421" s="350"/>
      <c r="D421" s="27">
        <v>2</v>
      </c>
      <c r="E421" s="27">
        <v>3</v>
      </c>
      <c r="F421" s="27">
        <v>5</v>
      </c>
      <c r="G421" s="27">
        <v>6</v>
      </c>
      <c r="H421" s="27">
        <v>3</v>
      </c>
      <c r="I421" s="27">
        <v>4</v>
      </c>
      <c r="J421" s="55">
        <v>1</v>
      </c>
      <c r="K421" s="59">
        <f>SUM(D421:J421)</f>
        <v>24</v>
      </c>
      <c r="L421" s="60">
        <v>1</v>
      </c>
      <c r="M421" s="61">
        <f t="shared" ref="M421" si="14">K421*L421</f>
        <v>24</v>
      </c>
    </row>
    <row r="422" spans="1:13" ht="16.2" thickBot="1">
      <c r="A422" s="57">
        <f>B421+1</f>
        <v>25</v>
      </c>
      <c r="B422" s="58">
        <f>B421+L422</f>
        <v>25</v>
      </c>
      <c r="C422" s="351"/>
      <c r="D422" s="27"/>
      <c r="E422" s="27">
        <v>4</v>
      </c>
      <c r="F422" s="27"/>
      <c r="G422" s="27">
        <v>7</v>
      </c>
      <c r="H422" s="27">
        <v>6</v>
      </c>
      <c r="I422" s="27">
        <v>3</v>
      </c>
      <c r="J422" s="55">
        <v>4</v>
      </c>
      <c r="K422" s="59">
        <f>SUM(D422:J422)</f>
        <v>24</v>
      </c>
      <c r="L422" s="60">
        <v>1</v>
      </c>
      <c r="M422" s="61">
        <f t="shared" ref="M422" si="15">K422*L422</f>
        <v>24</v>
      </c>
    </row>
    <row r="423" spans="1:13" ht="19.2" thickBot="1">
      <c r="A423" s="297" t="s">
        <v>10</v>
      </c>
      <c r="B423" s="298"/>
      <c r="C423" s="298"/>
      <c r="D423" s="298"/>
      <c r="E423" s="298"/>
      <c r="F423" s="298"/>
      <c r="G423" s="298"/>
      <c r="H423" s="298"/>
      <c r="I423" s="298"/>
      <c r="J423" s="298"/>
      <c r="K423" s="299"/>
      <c r="L423" s="30">
        <f>SUM(L402:L422)</f>
        <v>25</v>
      </c>
      <c r="M423" s="30">
        <f>SUM(M402:M422)</f>
        <v>600</v>
      </c>
    </row>
    <row r="425" spans="1:13" ht="15" thickBot="1"/>
    <row r="426" spans="1:13" ht="18" thickBot="1">
      <c r="A426" s="301" t="s">
        <v>11</v>
      </c>
      <c r="B426" s="302"/>
      <c r="C426" s="302"/>
      <c r="D426" s="302"/>
      <c r="E426" s="302"/>
      <c r="F426" s="302"/>
      <c r="G426" s="302"/>
      <c r="H426" s="302"/>
      <c r="I426" s="302"/>
      <c r="J426" s="302"/>
      <c r="K426" s="302"/>
      <c r="L426" s="302"/>
      <c r="M426" s="318"/>
    </row>
    <row r="427" spans="1:13" ht="15.6">
      <c r="A427" s="3" t="s">
        <v>12</v>
      </c>
      <c r="B427" s="4"/>
      <c r="C427" s="5"/>
      <c r="D427" s="4"/>
      <c r="E427" s="4"/>
      <c r="F427" s="4"/>
      <c r="G427" s="4"/>
      <c r="H427" s="4"/>
      <c r="I427" s="4"/>
      <c r="J427" s="4"/>
      <c r="K427" s="4"/>
      <c r="L427" s="6"/>
      <c r="M427" s="7"/>
    </row>
    <row r="428" spans="1:13" ht="15.6">
      <c r="A428" s="3" t="s">
        <v>13</v>
      </c>
      <c r="B428" s="4"/>
      <c r="C428" s="8" t="s">
        <v>228</v>
      </c>
      <c r="D428" s="9"/>
      <c r="E428" s="4"/>
      <c r="F428" s="39"/>
      <c r="G428" s="39"/>
      <c r="H428" s="39"/>
      <c r="I428" s="39"/>
      <c r="J428" s="39"/>
      <c r="K428" s="10"/>
      <c r="L428" s="11"/>
      <c r="M428" s="12"/>
    </row>
    <row r="429" spans="1:13" ht="15.6">
      <c r="A429" s="13" t="s">
        <v>14</v>
      </c>
      <c r="B429" s="4"/>
      <c r="C429" s="14"/>
      <c r="D429" s="9"/>
      <c r="E429" s="4"/>
      <c r="F429" s="15"/>
      <c r="G429" s="15"/>
      <c r="H429" s="15"/>
      <c r="I429" s="15"/>
      <c r="J429" s="15"/>
      <c r="K429" s="4" t="s">
        <v>15</v>
      </c>
      <c r="L429" s="11"/>
      <c r="M429" s="12"/>
    </row>
    <row r="430" spans="1:13">
      <c r="A430" s="3" t="s">
        <v>16</v>
      </c>
      <c r="B430" s="4"/>
      <c r="C430" s="16"/>
      <c r="D430" s="4"/>
      <c r="E430" s="4"/>
      <c r="F430" s="10"/>
      <c r="G430" s="10"/>
      <c r="H430" s="10"/>
      <c r="I430" s="10"/>
      <c r="J430" s="10"/>
      <c r="K430" s="4" t="s">
        <v>17</v>
      </c>
      <c r="L430" s="4"/>
      <c r="M430" s="12">
        <f>M446</f>
        <v>144</v>
      </c>
    </row>
    <row r="431" spans="1:13">
      <c r="A431" s="3" t="s">
        <v>18</v>
      </c>
      <c r="B431" s="4"/>
      <c r="C431" s="8"/>
      <c r="D431" s="4"/>
      <c r="E431" s="4"/>
      <c r="F431" s="4"/>
      <c r="G431" s="4"/>
      <c r="H431" s="4"/>
      <c r="I431" s="4"/>
      <c r="J431" s="4"/>
      <c r="K431" s="4" t="s">
        <v>19</v>
      </c>
      <c r="L431" s="4"/>
      <c r="M431" s="17" t="s">
        <v>63</v>
      </c>
    </row>
    <row r="432" spans="1:13">
      <c r="A432" s="3" t="s">
        <v>20</v>
      </c>
      <c r="B432" s="4"/>
      <c r="C432" s="35"/>
      <c r="D432" s="4"/>
      <c r="E432" s="4"/>
      <c r="F432" s="4"/>
      <c r="G432" s="4"/>
      <c r="H432" s="4"/>
      <c r="I432" s="4"/>
      <c r="J432" s="4"/>
      <c r="K432" s="4" t="s">
        <v>21</v>
      </c>
      <c r="L432" s="4"/>
      <c r="M432" s="18"/>
    </row>
    <row r="433" spans="1:13">
      <c r="A433" s="3" t="s">
        <v>22</v>
      </c>
      <c r="B433" s="4"/>
      <c r="C433" s="8" t="s">
        <v>153</v>
      </c>
      <c r="D433" s="4"/>
      <c r="E433" s="4"/>
      <c r="F433" s="4"/>
      <c r="G433" s="4"/>
      <c r="H433" s="4"/>
      <c r="I433" s="4"/>
      <c r="J433" s="4"/>
      <c r="K433" s="4"/>
      <c r="L433" s="4"/>
      <c r="M433" s="19"/>
    </row>
    <row r="434" spans="1:13" ht="15" thickBot="1">
      <c r="A434" s="20" t="s">
        <v>38</v>
      </c>
      <c r="B434" s="21"/>
      <c r="C434" s="22"/>
      <c r="D434" s="21"/>
      <c r="E434" s="21"/>
      <c r="F434" s="21"/>
      <c r="G434" s="21"/>
      <c r="H434" s="21"/>
      <c r="I434" s="21"/>
      <c r="J434" s="21"/>
      <c r="K434" s="21"/>
      <c r="L434" s="21"/>
      <c r="M434" s="23"/>
    </row>
    <row r="435" spans="1:13" ht="16.2" thickBot="1">
      <c r="A435" s="304"/>
      <c r="B435" s="305"/>
      <c r="C435" s="305"/>
      <c r="D435" s="305"/>
      <c r="E435" s="305"/>
      <c r="F435" s="305"/>
      <c r="G435" s="305"/>
      <c r="H435" s="305"/>
      <c r="I435" s="305"/>
      <c r="J435" s="305"/>
      <c r="K435" s="305"/>
      <c r="L435" s="305"/>
      <c r="M435" s="319"/>
    </row>
    <row r="436" spans="1:13" ht="15" thickBot="1">
      <c r="A436" s="320" t="s">
        <v>23</v>
      </c>
      <c r="B436" s="321"/>
      <c r="C436" s="322" t="s">
        <v>24</v>
      </c>
      <c r="D436" s="279" t="s">
        <v>25</v>
      </c>
      <c r="E436" s="280"/>
      <c r="F436" s="280"/>
      <c r="G436" s="280"/>
      <c r="H436" s="280"/>
      <c r="I436" s="280"/>
      <c r="J436" s="280"/>
      <c r="K436" s="315"/>
      <c r="L436" s="316" t="s">
        <v>0</v>
      </c>
      <c r="M436" s="324" t="s">
        <v>26</v>
      </c>
    </row>
    <row r="437" spans="1:13" ht="18" thickBot="1">
      <c r="A437" s="320"/>
      <c r="B437" s="321"/>
      <c r="C437" s="323"/>
      <c r="D437" s="24" t="s">
        <v>44</v>
      </c>
      <c r="E437" s="24" t="s">
        <v>27</v>
      </c>
      <c r="F437" s="24" t="s">
        <v>28</v>
      </c>
      <c r="G437" s="24" t="s">
        <v>29</v>
      </c>
      <c r="H437" s="24" t="s">
        <v>30</v>
      </c>
      <c r="I437" s="24" t="s">
        <v>31</v>
      </c>
      <c r="J437" s="24" t="s">
        <v>32</v>
      </c>
      <c r="K437" s="25" t="s">
        <v>35</v>
      </c>
      <c r="L437" s="317"/>
      <c r="M437" s="325"/>
    </row>
    <row r="438" spans="1:13" ht="15.6">
      <c r="A438" s="287">
        <v>1</v>
      </c>
      <c r="B438" s="289">
        <f>L438</f>
        <v>4</v>
      </c>
      <c r="C438" s="29" t="s">
        <v>102</v>
      </c>
      <c r="D438" s="27"/>
      <c r="E438" s="27"/>
      <c r="F438" s="27">
        <v>1</v>
      </c>
      <c r="G438" s="27">
        <v>2</v>
      </c>
      <c r="H438" s="27">
        <v>2</v>
      </c>
      <c r="I438" s="27"/>
      <c r="J438" s="27"/>
      <c r="K438" s="291">
        <f>SUM(D438:J441)</f>
        <v>24</v>
      </c>
      <c r="L438" s="293">
        <v>4</v>
      </c>
      <c r="M438" s="313">
        <f>K438*L438</f>
        <v>96</v>
      </c>
    </row>
    <row r="439" spans="1:13" ht="15.6">
      <c r="A439" s="288"/>
      <c r="B439" s="290"/>
      <c r="C439" s="26" t="s">
        <v>121</v>
      </c>
      <c r="D439" s="28"/>
      <c r="E439" s="28"/>
      <c r="F439" s="28"/>
      <c r="G439" s="28">
        <v>1</v>
      </c>
      <c r="H439" s="28">
        <v>2</v>
      </c>
      <c r="I439" s="28">
        <v>4</v>
      </c>
      <c r="J439" s="28">
        <v>1</v>
      </c>
      <c r="K439" s="292"/>
      <c r="L439" s="294"/>
      <c r="M439" s="314"/>
    </row>
    <row r="440" spans="1:13" ht="15.6">
      <c r="A440" s="288"/>
      <c r="B440" s="290"/>
      <c r="C440" s="26" t="s">
        <v>103</v>
      </c>
      <c r="D440" s="28"/>
      <c r="E440" s="28"/>
      <c r="F440" s="28">
        <v>1</v>
      </c>
      <c r="G440" s="28">
        <v>2</v>
      </c>
      <c r="H440" s="28">
        <v>2</v>
      </c>
      <c r="I440" s="28">
        <v>1</v>
      </c>
      <c r="J440" s="28"/>
      <c r="K440" s="292"/>
      <c r="L440" s="294"/>
      <c r="M440" s="314"/>
    </row>
    <row r="441" spans="1:13" ht="16.2" thickBot="1">
      <c r="A441" s="288"/>
      <c r="B441" s="290"/>
      <c r="C441" s="26" t="s">
        <v>36</v>
      </c>
      <c r="D441" s="28"/>
      <c r="E441" s="28"/>
      <c r="F441" s="28"/>
      <c r="G441" s="28">
        <v>2</v>
      </c>
      <c r="H441" s="28">
        <v>2</v>
      </c>
      <c r="I441" s="28">
        <v>1</v>
      </c>
      <c r="J441" s="28"/>
      <c r="K441" s="292"/>
      <c r="L441" s="294"/>
      <c r="M441" s="314"/>
    </row>
    <row r="442" spans="1:13" ht="15.6">
      <c r="A442" s="287">
        <f>B438+1</f>
        <v>5</v>
      </c>
      <c r="B442" s="289">
        <f>B438+L442</f>
        <v>5</v>
      </c>
      <c r="C442" s="29" t="s">
        <v>36</v>
      </c>
      <c r="D442" s="27"/>
      <c r="E442" s="27"/>
      <c r="F442" s="27">
        <v>1</v>
      </c>
      <c r="G442" s="27">
        <v>1</v>
      </c>
      <c r="H442" s="27">
        <v>5</v>
      </c>
      <c r="I442" s="27">
        <v>6</v>
      </c>
      <c r="J442" s="27"/>
      <c r="K442" s="291">
        <f>SUM(D442:J444)</f>
        <v>24</v>
      </c>
      <c r="L442" s="293">
        <v>1</v>
      </c>
      <c r="M442" s="313">
        <f>K442*L442</f>
        <v>24</v>
      </c>
    </row>
    <row r="443" spans="1:13" ht="15.6">
      <c r="A443" s="288"/>
      <c r="B443" s="290"/>
      <c r="C443" s="26" t="s">
        <v>102</v>
      </c>
      <c r="D443" s="28"/>
      <c r="E443" s="28"/>
      <c r="F443" s="28"/>
      <c r="G443" s="28">
        <v>2</v>
      </c>
      <c r="H443" s="28">
        <v>1</v>
      </c>
      <c r="I443" s="28">
        <v>2</v>
      </c>
      <c r="J443" s="28"/>
      <c r="K443" s="292"/>
      <c r="L443" s="294"/>
      <c r="M443" s="314"/>
    </row>
    <row r="444" spans="1:13" ht="16.2" thickBot="1">
      <c r="A444" s="288"/>
      <c r="B444" s="290"/>
      <c r="C444" s="26" t="s">
        <v>121</v>
      </c>
      <c r="D444" s="28"/>
      <c r="E444" s="28"/>
      <c r="F444" s="28"/>
      <c r="G444" s="28"/>
      <c r="H444" s="28">
        <v>4</v>
      </c>
      <c r="I444" s="28">
        <v>2</v>
      </c>
      <c r="J444" s="28"/>
      <c r="K444" s="292"/>
      <c r="L444" s="294"/>
      <c r="M444" s="314"/>
    </row>
    <row r="445" spans="1:13" ht="16.2" thickBot="1">
      <c r="A445" s="57">
        <f>B442+1</f>
        <v>6</v>
      </c>
      <c r="B445" s="58">
        <f>B442+L445</f>
        <v>6</v>
      </c>
      <c r="C445" s="29" t="s">
        <v>71</v>
      </c>
      <c r="D445" s="27"/>
      <c r="E445" s="27"/>
      <c r="F445" s="27">
        <v>5</v>
      </c>
      <c r="G445" s="27">
        <v>7</v>
      </c>
      <c r="H445" s="27">
        <v>6</v>
      </c>
      <c r="I445" s="27">
        <v>3</v>
      </c>
      <c r="J445" s="55">
        <v>3</v>
      </c>
      <c r="K445" s="59">
        <f>SUM(D445:J445)</f>
        <v>24</v>
      </c>
      <c r="L445" s="60">
        <v>1</v>
      </c>
      <c r="M445" s="61">
        <f>K445*L445</f>
        <v>24</v>
      </c>
    </row>
    <row r="446" spans="1:13" ht="19.2" thickBot="1">
      <c r="A446" s="297" t="s">
        <v>10</v>
      </c>
      <c r="B446" s="298"/>
      <c r="C446" s="298"/>
      <c r="D446" s="298"/>
      <c r="E446" s="298"/>
      <c r="F446" s="298"/>
      <c r="G446" s="298"/>
      <c r="H446" s="298"/>
      <c r="I446" s="298"/>
      <c r="J446" s="298"/>
      <c r="K446" s="299"/>
      <c r="L446" s="30">
        <f>SUM(L438:L445)</f>
        <v>6</v>
      </c>
      <c r="M446" s="30">
        <f>SUM(M438:M445)</f>
        <v>144</v>
      </c>
    </row>
    <row r="450" spans="1:13" ht="15" thickBot="1"/>
    <row r="451" spans="1:13" ht="18" thickBot="1">
      <c r="A451" s="301" t="s">
        <v>11</v>
      </c>
      <c r="B451" s="302"/>
      <c r="C451" s="302"/>
      <c r="D451" s="302"/>
      <c r="E451" s="302"/>
      <c r="F451" s="302"/>
      <c r="G451" s="302"/>
      <c r="H451" s="302"/>
      <c r="I451" s="302"/>
      <c r="J451" s="302"/>
      <c r="K451" s="302"/>
      <c r="L451" s="302"/>
      <c r="M451" s="318"/>
    </row>
    <row r="452" spans="1:13" ht="15.6">
      <c r="A452" s="3" t="s">
        <v>12</v>
      </c>
      <c r="B452" s="4"/>
      <c r="C452" s="5"/>
      <c r="D452" s="4"/>
      <c r="E452" s="4"/>
      <c r="F452" s="4"/>
      <c r="G452" s="4"/>
      <c r="H452" s="4"/>
      <c r="I452" s="4"/>
      <c r="J452" s="4"/>
      <c r="K452" s="4"/>
      <c r="L452" s="6"/>
      <c r="M452" s="7"/>
    </row>
    <row r="453" spans="1:13" ht="15.6">
      <c r="A453" s="3" t="s">
        <v>13</v>
      </c>
      <c r="B453" s="4"/>
      <c r="C453" s="75" t="s">
        <v>154</v>
      </c>
      <c r="D453" s="9"/>
      <c r="E453" s="4"/>
      <c r="F453" s="39"/>
      <c r="G453" s="39"/>
      <c r="H453" s="39"/>
      <c r="I453" s="39"/>
      <c r="J453" s="39"/>
      <c r="K453" s="10"/>
      <c r="L453" s="11"/>
      <c r="M453" s="12"/>
    </row>
    <row r="454" spans="1:13" ht="15.6">
      <c r="A454" s="13" t="s">
        <v>14</v>
      </c>
      <c r="B454" s="4"/>
      <c r="C454" s="14"/>
      <c r="D454" s="9"/>
      <c r="E454" s="4"/>
      <c r="F454" s="15"/>
      <c r="G454" s="15"/>
      <c r="H454" s="15"/>
      <c r="I454" s="15"/>
      <c r="J454" s="15"/>
      <c r="K454" s="4" t="s">
        <v>15</v>
      </c>
      <c r="L454" s="11"/>
      <c r="M454" s="12"/>
    </row>
    <row r="455" spans="1:13">
      <c r="A455" s="3" t="s">
        <v>16</v>
      </c>
      <c r="B455" s="4"/>
      <c r="C455" s="16"/>
      <c r="D455" s="4"/>
      <c r="E455" s="4"/>
      <c r="F455" s="10"/>
      <c r="G455" s="10"/>
      <c r="H455" s="10"/>
      <c r="I455" s="10"/>
      <c r="J455" s="10"/>
      <c r="K455" s="4" t="s">
        <v>17</v>
      </c>
      <c r="L455" s="4"/>
      <c r="M455" s="12">
        <f>M470</f>
        <v>216</v>
      </c>
    </row>
    <row r="456" spans="1:13">
      <c r="A456" s="3" t="s">
        <v>18</v>
      </c>
      <c r="B456" s="4"/>
      <c r="C456" s="8"/>
      <c r="D456" s="4"/>
      <c r="E456" s="4"/>
      <c r="F456" s="4"/>
      <c r="G456" s="4"/>
      <c r="H456" s="4"/>
      <c r="I456" s="4"/>
      <c r="J456" s="4"/>
      <c r="K456" s="4" t="s">
        <v>19</v>
      </c>
      <c r="L456" s="4"/>
      <c r="M456" s="17" t="s">
        <v>73</v>
      </c>
    </row>
    <row r="457" spans="1:13">
      <c r="A457" s="3" t="s">
        <v>20</v>
      </c>
      <c r="B457" s="4"/>
      <c r="C457" s="35"/>
      <c r="D457" s="4"/>
      <c r="E457" s="4"/>
      <c r="F457" s="4"/>
      <c r="G457" s="4"/>
      <c r="H457" s="4"/>
      <c r="I457" s="4"/>
      <c r="J457" s="4"/>
      <c r="K457" s="4" t="s">
        <v>21</v>
      </c>
      <c r="L457" s="4"/>
      <c r="M457" s="18"/>
    </row>
    <row r="458" spans="1:13">
      <c r="A458" s="3" t="s">
        <v>22</v>
      </c>
      <c r="B458" s="4"/>
      <c r="C458" s="8" t="s">
        <v>157</v>
      </c>
      <c r="D458" s="4"/>
      <c r="E458" s="4"/>
      <c r="F458" s="4"/>
      <c r="G458" s="4"/>
      <c r="H458" s="4"/>
      <c r="I458" s="4"/>
      <c r="J458" s="4"/>
      <c r="K458" s="4"/>
      <c r="L458" s="4"/>
      <c r="M458" s="19"/>
    </row>
    <row r="459" spans="1:13" ht="15" thickBot="1">
      <c r="A459" s="20" t="s">
        <v>38</v>
      </c>
      <c r="B459" s="21"/>
      <c r="C459" s="22"/>
      <c r="D459" s="21"/>
      <c r="E459" s="21"/>
      <c r="F459" s="21"/>
      <c r="G459" s="21"/>
      <c r="H459" s="21"/>
      <c r="I459" s="21"/>
      <c r="J459" s="21"/>
      <c r="K459" s="21"/>
      <c r="L459" s="21"/>
      <c r="M459" s="23"/>
    </row>
    <row r="460" spans="1:13" ht="16.2" thickBot="1">
      <c r="A460" s="304"/>
      <c r="B460" s="305"/>
      <c r="C460" s="305"/>
      <c r="D460" s="305"/>
      <c r="E460" s="305"/>
      <c r="F460" s="305"/>
      <c r="G460" s="305"/>
      <c r="H460" s="305"/>
      <c r="I460" s="305"/>
      <c r="J460" s="305"/>
      <c r="K460" s="305"/>
      <c r="L460" s="305"/>
      <c r="M460" s="319"/>
    </row>
    <row r="461" spans="1:13" ht="15" thickBot="1">
      <c r="A461" s="320" t="s">
        <v>23</v>
      </c>
      <c r="B461" s="321"/>
      <c r="C461" s="322" t="s">
        <v>24</v>
      </c>
      <c r="D461" s="279" t="s">
        <v>25</v>
      </c>
      <c r="E461" s="280"/>
      <c r="F461" s="280"/>
      <c r="G461" s="280"/>
      <c r="H461" s="280"/>
      <c r="I461" s="280"/>
      <c r="J461" s="280"/>
      <c r="K461" s="315"/>
      <c r="L461" s="316" t="s">
        <v>0</v>
      </c>
      <c r="M461" s="324" t="s">
        <v>26</v>
      </c>
    </row>
    <row r="462" spans="1:13" ht="18" thickBot="1">
      <c r="A462" s="320"/>
      <c r="B462" s="321"/>
      <c r="C462" s="323"/>
      <c r="D462" s="24" t="s">
        <v>44</v>
      </c>
      <c r="E462" s="24" t="s">
        <v>27</v>
      </c>
      <c r="F462" s="24" t="s">
        <v>28</v>
      </c>
      <c r="G462" s="24" t="s">
        <v>29</v>
      </c>
      <c r="H462" s="24" t="s">
        <v>30</v>
      </c>
      <c r="I462" s="24" t="s">
        <v>31</v>
      </c>
      <c r="J462" s="24" t="s">
        <v>32</v>
      </c>
      <c r="K462" s="25" t="s">
        <v>35</v>
      </c>
      <c r="L462" s="317"/>
      <c r="M462" s="325"/>
    </row>
    <row r="463" spans="1:13" ht="15.6">
      <c r="A463" s="287">
        <v>1</v>
      </c>
      <c r="B463" s="289">
        <f>L463</f>
        <v>3</v>
      </c>
      <c r="C463" s="29" t="s">
        <v>54</v>
      </c>
      <c r="D463" s="27"/>
      <c r="E463" s="27"/>
      <c r="F463" s="27">
        <v>1</v>
      </c>
      <c r="G463" s="27">
        <v>7</v>
      </c>
      <c r="H463" s="27">
        <v>5</v>
      </c>
      <c r="I463" s="27">
        <v>4</v>
      </c>
      <c r="J463" s="27">
        <v>1</v>
      </c>
      <c r="K463" s="291">
        <f>SUM(D463:J465)</f>
        <v>24</v>
      </c>
      <c r="L463" s="293">
        <v>3</v>
      </c>
      <c r="M463" s="313">
        <f>K463*L463</f>
        <v>72</v>
      </c>
    </row>
    <row r="464" spans="1:13" ht="15.6">
      <c r="A464" s="288"/>
      <c r="B464" s="290"/>
      <c r="C464" s="26" t="s">
        <v>155</v>
      </c>
      <c r="D464" s="28"/>
      <c r="E464" s="28"/>
      <c r="F464" s="28"/>
      <c r="G464" s="28">
        <v>1</v>
      </c>
      <c r="H464" s="28">
        <v>2</v>
      </c>
      <c r="I464" s="28">
        <v>1</v>
      </c>
      <c r="J464" s="28"/>
      <c r="K464" s="292"/>
      <c r="L464" s="294"/>
      <c r="M464" s="314"/>
    </row>
    <row r="465" spans="1:13" ht="16.2" thickBot="1">
      <c r="A465" s="288"/>
      <c r="B465" s="290"/>
      <c r="C465" s="26" t="s">
        <v>140</v>
      </c>
      <c r="D465" s="28"/>
      <c r="E465" s="28"/>
      <c r="F465" s="28"/>
      <c r="G465" s="28">
        <v>1</v>
      </c>
      <c r="H465" s="28">
        <v>1</v>
      </c>
      <c r="I465" s="28"/>
      <c r="J465" s="28"/>
      <c r="K465" s="292"/>
      <c r="L465" s="294"/>
      <c r="M465" s="314"/>
    </row>
    <row r="466" spans="1:13" ht="16.2" thickBot="1">
      <c r="A466" s="57">
        <f>B463+1</f>
        <v>4</v>
      </c>
      <c r="B466" s="58">
        <f>B463+L466</f>
        <v>5</v>
      </c>
      <c r="C466" s="349" t="s">
        <v>71</v>
      </c>
      <c r="D466" s="27"/>
      <c r="E466" s="27">
        <v>2</v>
      </c>
      <c r="F466" s="27">
        <v>4</v>
      </c>
      <c r="G466" s="27">
        <v>6</v>
      </c>
      <c r="H466" s="27">
        <v>7</v>
      </c>
      <c r="I466" s="27">
        <v>3</v>
      </c>
      <c r="J466" s="55">
        <v>2</v>
      </c>
      <c r="K466" s="59">
        <f>SUM(D466:J466)</f>
        <v>24</v>
      </c>
      <c r="L466" s="60">
        <v>2</v>
      </c>
      <c r="M466" s="61">
        <f>K466*L466</f>
        <v>48</v>
      </c>
    </row>
    <row r="467" spans="1:13" ht="16.2" thickBot="1">
      <c r="A467" s="57">
        <f>B466+1</f>
        <v>6</v>
      </c>
      <c r="B467" s="58">
        <f>B466+L467</f>
        <v>7</v>
      </c>
      <c r="C467" s="350"/>
      <c r="D467" s="27"/>
      <c r="E467" s="27">
        <v>1</v>
      </c>
      <c r="F467" s="27">
        <v>2</v>
      </c>
      <c r="G467" s="27">
        <v>7</v>
      </c>
      <c r="H467" s="27">
        <v>7</v>
      </c>
      <c r="I467" s="27">
        <v>2</v>
      </c>
      <c r="J467" s="55">
        <v>5</v>
      </c>
      <c r="K467" s="59">
        <f>SUM(D467:J467)</f>
        <v>24</v>
      </c>
      <c r="L467" s="60">
        <v>2</v>
      </c>
      <c r="M467" s="61">
        <f>K467*L467</f>
        <v>48</v>
      </c>
    </row>
    <row r="468" spans="1:13" ht="16.2" thickBot="1">
      <c r="A468" s="57">
        <f>B467+1</f>
        <v>8</v>
      </c>
      <c r="B468" s="58">
        <f>B467+L468</f>
        <v>8</v>
      </c>
      <c r="C468" s="350"/>
      <c r="D468" s="27"/>
      <c r="E468" s="27">
        <v>4</v>
      </c>
      <c r="F468" s="27">
        <v>2</v>
      </c>
      <c r="G468" s="27">
        <v>8</v>
      </c>
      <c r="H468" s="27">
        <v>8</v>
      </c>
      <c r="I468" s="27">
        <v>1</v>
      </c>
      <c r="J468" s="55">
        <v>1</v>
      </c>
      <c r="K468" s="59">
        <f>SUM(D468:J468)</f>
        <v>24</v>
      </c>
      <c r="L468" s="60">
        <v>1</v>
      </c>
      <c r="M468" s="61">
        <f>K468*L468</f>
        <v>24</v>
      </c>
    </row>
    <row r="469" spans="1:13" ht="16.2" thickBot="1">
      <c r="A469" s="57">
        <f>B468+1</f>
        <v>9</v>
      </c>
      <c r="B469" s="58">
        <f>B468+L469</f>
        <v>9</v>
      </c>
      <c r="C469" s="351"/>
      <c r="D469" s="27"/>
      <c r="E469" s="27"/>
      <c r="F469" s="27">
        <v>2</v>
      </c>
      <c r="G469" s="27">
        <v>6</v>
      </c>
      <c r="H469" s="27">
        <v>10</v>
      </c>
      <c r="I469" s="27">
        <v>3</v>
      </c>
      <c r="J469" s="55">
        <v>3</v>
      </c>
      <c r="K469" s="59">
        <f>SUM(D469:J469)</f>
        <v>24</v>
      </c>
      <c r="L469" s="60">
        <v>1</v>
      </c>
      <c r="M469" s="61">
        <f>K469*L469</f>
        <v>24</v>
      </c>
    </row>
    <row r="470" spans="1:13" ht="19.2" thickBot="1">
      <c r="A470" s="297" t="s">
        <v>10</v>
      </c>
      <c r="B470" s="298"/>
      <c r="C470" s="298"/>
      <c r="D470" s="298"/>
      <c r="E470" s="298"/>
      <c r="F470" s="298"/>
      <c r="G470" s="298"/>
      <c r="H470" s="298"/>
      <c r="I470" s="298"/>
      <c r="J470" s="298"/>
      <c r="K470" s="299"/>
      <c r="L470" s="30">
        <f>SUM(L463:L469)</f>
        <v>9</v>
      </c>
      <c r="M470" s="30">
        <f>SUM(M463:M469)</f>
        <v>216</v>
      </c>
    </row>
    <row r="472" spans="1:13" ht="15" thickBot="1"/>
    <row r="473" spans="1:13" ht="18" thickBot="1">
      <c r="A473" s="301" t="s">
        <v>11</v>
      </c>
      <c r="B473" s="302"/>
      <c r="C473" s="302"/>
      <c r="D473" s="302"/>
      <c r="E473" s="302"/>
      <c r="F473" s="302"/>
      <c r="G473" s="302"/>
      <c r="H473" s="302"/>
      <c r="I473" s="302"/>
      <c r="J473" s="302"/>
      <c r="K473" s="302"/>
      <c r="L473" s="302"/>
      <c r="M473" s="318"/>
    </row>
    <row r="474" spans="1:13" ht="15.6">
      <c r="A474" s="3" t="s">
        <v>12</v>
      </c>
      <c r="B474" s="4"/>
      <c r="C474" s="5"/>
      <c r="D474" s="4"/>
      <c r="E474" s="4"/>
      <c r="F474" s="4"/>
      <c r="G474" s="4"/>
      <c r="H474" s="4"/>
      <c r="I474" s="4"/>
      <c r="J474" s="4"/>
      <c r="K474" s="4"/>
      <c r="L474" s="6"/>
      <c r="M474" s="7"/>
    </row>
    <row r="475" spans="1:13" ht="15.6">
      <c r="A475" s="3" t="s">
        <v>13</v>
      </c>
      <c r="B475" s="4"/>
      <c r="C475" s="8" t="s">
        <v>156</v>
      </c>
      <c r="D475" s="9"/>
      <c r="E475" s="4"/>
      <c r="F475" s="39"/>
      <c r="G475" s="39"/>
      <c r="H475" s="39"/>
      <c r="I475" s="39"/>
      <c r="J475" s="39"/>
      <c r="K475" s="10"/>
      <c r="L475" s="11"/>
      <c r="M475" s="12"/>
    </row>
    <row r="476" spans="1:13" ht="15.6">
      <c r="A476" s="13" t="s">
        <v>14</v>
      </c>
      <c r="B476" s="4"/>
      <c r="C476" s="14"/>
      <c r="D476" s="9"/>
      <c r="E476" s="4"/>
      <c r="F476" s="15"/>
      <c r="G476" s="15"/>
      <c r="H476" s="15"/>
      <c r="I476" s="15"/>
      <c r="J476" s="15"/>
      <c r="K476" s="4" t="s">
        <v>15</v>
      </c>
      <c r="L476" s="11"/>
      <c r="M476" s="12"/>
    </row>
    <row r="477" spans="1:13">
      <c r="A477" s="3" t="s">
        <v>16</v>
      </c>
      <c r="B477" s="4"/>
      <c r="C477" s="16"/>
      <c r="D477" s="4"/>
      <c r="E477" s="4"/>
      <c r="F477" s="10"/>
      <c r="G477" s="10"/>
      <c r="H477" s="10"/>
      <c r="I477" s="10"/>
      <c r="J477" s="10"/>
      <c r="K477" s="4" t="s">
        <v>17</v>
      </c>
      <c r="L477" s="4"/>
      <c r="M477" s="12">
        <f>M488</f>
        <v>48</v>
      </c>
    </row>
    <row r="478" spans="1:13">
      <c r="A478" s="3" t="s">
        <v>18</v>
      </c>
      <c r="B478" s="4"/>
      <c r="C478" s="8"/>
      <c r="D478" s="4"/>
      <c r="E478" s="4"/>
      <c r="F478" s="4"/>
      <c r="G478" s="4"/>
      <c r="H478" s="4"/>
      <c r="I478" s="4"/>
      <c r="J478" s="4"/>
      <c r="K478" s="4" t="s">
        <v>19</v>
      </c>
      <c r="L478" s="4"/>
      <c r="M478" s="17" t="s">
        <v>73</v>
      </c>
    </row>
    <row r="479" spans="1:13">
      <c r="A479" s="3" t="s">
        <v>20</v>
      </c>
      <c r="B479" s="4"/>
      <c r="C479" s="35"/>
      <c r="D479" s="4"/>
      <c r="E479" s="4"/>
      <c r="F479" s="4"/>
      <c r="G479" s="4"/>
      <c r="H479" s="4"/>
      <c r="I479" s="4"/>
      <c r="J479" s="4"/>
      <c r="K479" s="4" t="s">
        <v>21</v>
      </c>
      <c r="L479" s="4"/>
      <c r="M479" s="18"/>
    </row>
    <row r="480" spans="1:13">
      <c r="A480" s="3" t="s">
        <v>22</v>
      </c>
      <c r="B480" s="4"/>
      <c r="C480" s="8" t="s">
        <v>157</v>
      </c>
      <c r="D480" s="4"/>
      <c r="E480" s="4"/>
      <c r="F480" s="4"/>
      <c r="G480" s="4"/>
      <c r="H480" s="4"/>
      <c r="I480" s="4"/>
      <c r="J480" s="4"/>
      <c r="K480" s="4"/>
      <c r="L480" s="4"/>
      <c r="M480" s="19"/>
    </row>
    <row r="481" spans="1:13" ht="15" thickBot="1">
      <c r="A481" s="20" t="s">
        <v>38</v>
      </c>
      <c r="B481" s="21"/>
      <c r="C481" s="22"/>
      <c r="D481" s="21"/>
      <c r="E481" s="21"/>
      <c r="F481" s="21"/>
      <c r="G481" s="21"/>
      <c r="H481" s="21"/>
      <c r="I481" s="21"/>
      <c r="J481" s="21"/>
      <c r="K481" s="21"/>
      <c r="L481" s="21"/>
      <c r="M481" s="23"/>
    </row>
    <row r="482" spans="1:13" ht="16.2" thickBot="1">
      <c r="A482" s="304"/>
      <c r="B482" s="305"/>
      <c r="C482" s="305"/>
      <c r="D482" s="305"/>
      <c r="E482" s="305"/>
      <c r="F482" s="305"/>
      <c r="G482" s="305"/>
      <c r="H482" s="305"/>
      <c r="I482" s="305"/>
      <c r="J482" s="305"/>
      <c r="K482" s="305"/>
      <c r="L482" s="305"/>
      <c r="M482" s="319"/>
    </row>
    <row r="483" spans="1:13" ht="15" thickBot="1">
      <c r="A483" s="320" t="s">
        <v>23</v>
      </c>
      <c r="B483" s="321"/>
      <c r="C483" s="322" t="s">
        <v>24</v>
      </c>
      <c r="D483" s="279" t="s">
        <v>25</v>
      </c>
      <c r="E483" s="280"/>
      <c r="F483" s="280"/>
      <c r="G483" s="280"/>
      <c r="H483" s="280"/>
      <c r="I483" s="280"/>
      <c r="J483" s="280"/>
      <c r="K483" s="315"/>
      <c r="L483" s="316" t="s">
        <v>0</v>
      </c>
      <c r="M483" s="324" t="s">
        <v>26</v>
      </c>
    </row>
    <row r="484" spans="1:13" ht="18" thickBot="1">
      <c r="A484" s="320"/>
      <c r="B484" s="321"/>
      <c r="C484" s="323"/>
      <c r="D484" s="24" t="s">
        <v>44</v>
      </c>
      <c r="E484" s="24" t="s">
        <v>27</v>
      </c>
      <c r="F484" s="24" t="s">
        <v>28</v>
      </c>
      <c r="G484" s="24" t="s">
        <v>29</v>
      </c>
      <c r="H484" s="24" t="s">
        <v>30</v>
      </c>
      <c r="I484" s="24" t="s">
        <v>31</v>
      </c>
      <c r="J484" s="24" t="s">
        <v>32</v>
      </c>
      <c r="K484" s="25" t="s">
        <v>35</v>
      </c>
      <c r="L484" s="317"/>
      <c r="M484" s="325"/>
    </row>
    <row r="485" spans="1:13" ht="15.6">
      <c r="A485" s="287">
        <v>1</v>
      </c>
      <c r="B485" s="289">
        <f>L485</f>
        <v>2</v>
      </c>
      <c r="C485" s="29" t="s">
        <v>158</v>
      </c>
      <c r="D485" s="27"/>
      <c r="E485" s="27">
        <v>1</v>
      </c>
      <c r="F485" s="27">
        <v>1</v>
      </c>
      <c r="G485" s="27">
        <v>2</v>
      </c>
      <c r="H485" s="27">
        <v>2</v>
      </c>
      <c r="I485" s="27">
        <v>1</v>
      </c>
      <c r="J485" s="27">
        <v>1</v>
      </c>
      <c r="K485" s="291">
        <f>SUM(D485:J487)</f>
        <v>24</v>
      </c>
      <c r="L485" s="293">
        <v>2</v>
      </c>
      <c r="M485" s="313">
        <f>K485*L485</f>
        <v>48</v>
      </c>
    </row>
    <row r="486" spans="1:13" ht="15.6">
      <c r="A486" s="288"/>
      <c r="B486" s="290"/>
      <c r="C486" s="26" t="s">
        <v>159</v>
      </c>
      <c r="D486" s="28"/>
      <c r="E486" s="28"/>
      <c r="F486" s="28"/>
      <c r="G486" s="28">
        <v>1</v>
      </c>
      <c r="H486" s="28">
        <v>1</v>
      </c>
      <c r="I486" s="28">
        <v>1</v>
      </c>
      <c r="J486" s="28">
        <v>6</v>
      </c>
      <c r="K486" s="292"/>
      <c r="L486" s="294"/>
      <c r="M486" s="314"/>
    </row>
    <row r="487" spans="1:13" ht="16.2" thickBot="1">
      <c r="A487" s="288"/>
      <c r="B487" s="290"/>
      <c r="C487" s="26" t="s">
        <v>160</v>
      </c>
      <c r="D487" s="28"/>
      <c r="E487" s="28"/>
      <c r="F487" s="28"/>
      <c r="G487" s="28">
        <v>1</v>
      </c>
      <c r="H487" s="28">
        <v>2</v>
      </c>
      <c r="I487" s="28">
        <v>4</v>
      </c>
      <c r="J487" s="28"/>
      <c r="K487" s="292"/>
      <c r="L487" s="294"/>
      <c r="M487" s="314"/>
    </row>
    <row r="488" spans="1:13" ht="19.2" thickBot="1">
      <c r="A488" s="385"/>
      <c r="B488" s="386"/>
      <c r="C488" s="386"/>
      <c r="D488" s="386"/>
      <c r="E488" s="386"/>
      <c r="F488" s="386"/>
      <c r="G488" s="386"/>
      <c r="H488" s="386"/>
      <c r="I488" s="386"/>
      <c r="J488" s="386"/>
      <c r="K488" s="408"/>
      <c r="L488" s="30">
        <f>SUM(L485:L487)</f>
        <v>2</v>
      </c>
      <c r="M488" s="30">
        <f>SUM(M485:M487)</f>
        <v>48</v>
      </c>
    </row>
    <row r="490" spans="1:13" ht="15" thickBot="1"/>
    <row r="491" spans="1:13" ht="18" thickBot="1">
      <c r="A491" s="301" t="s">
        <v>11</v>
      </c>
      <c r="B491" s="302"/>
      <c r="C491" s="302"/>
      <c r="D491" s="302"/>
      <c r="E491" s="302"/>
      <c r="F491" s="302"/>
      <c r="G491" s="302"/>
      <c r="H491" s="302"/>
      <c r="I491" s="302"/>
      <c r="J491" s="302"/>
      <c r="K491" s="302"/>
      <c r="L491" s="302"/>
      <c r="M491" s="318"/>
    </row>
    <row r="492" spans="1:13" ht="15.6">
      <c r="A492" s="3" t="s">
        <v>12</v>
      </c>
      <c r="B492" s="4"/>
      <c r="C492" s="5"/>
      <c r="D492" s="4"/>
      <c r="E492" s="4"/>
      <c r="F492" s="4"/>
      <c r="G492" s="4"/>
      <c r="H492" s="4"/>
      <c r="I492" s="4"/>
      <c r="J492" s="4"/>
      <c r="K492" s="4"/>
      <c r="L492" s="6"/>
      <c r="M492" s="7"/>
    </row>
    <row r="493" spans="1:13" ht="15.6">
      <c r="A493" s="3" t="s">
        <v>13</v>
      </c>
      <c r="B493" s="4"/>
      <c r="C493" s="75" t="s">
        <v>200</v>
      </c>
      <c r="D493" s="9"/>
      <c r="E493" s="4"/>
      <c r="F493" s="39"/>
      <c r="G493" s="39"/>
      <c r="H493" s="39"/>
      <c r="I493" s="39"/>
      <c r="J493" s="39"/>
      <c r="K493" s="10"/>
      <c r="L493" s="11"/>
      <c r="M493" s="12"/>
    </row>
    <row r="494" spans="1:13" ht="15.6">
      <c r="A494" s="13" t="s">
        <v>14</v>
      </c>
      <c r="B494" s="4"/>
      <c r="C494" s="14"/>
      <c r="D494" s="9"/>
      <c r="E494" s="4"/>
      <c r="F494" s="15"/>
      <c r="G494" s="15"/>
      <c r="H494" s="15"/>
      <c r="I494" s="15"/>
      <c r="J494" s="15"/>
      <c r="K494" s="4" t="s">
        <v>15</v>
      </c>
      <c r="L494" s="11"/>
      <c r="M494" s="12"/>
    </row>
    <row r="495" spans="1:13">
      <c r="A495" s="3" t="s">
        <v>16</v>
      </c>
      <c r="B495" s="4"/>
      <c r="C495" s="16"/>
      <c r="D495" s="4"/>
      <c r="E495" s="4"/>
      <c r="F495" s="10"/>
      <c r="G495" s="10"/>
      <c r="H495" s="10"/>
      <c r="I495" s="10"/>
      <c r="J495" s="10"/>
      <c r="K495" s="4" t="s">
        <v>17</v>
      </c>
      <c r="L495" s="4"/>
      <c r="M495" s="12">
        <f>M509</f>
        <v>144</v>
      </c>
    </row>
    <row r="496" spans="1:13">
      <c r="A496" s="3" t="s">
        <v>18</v>
      </c>
      <c r="B496" s="4"/>
      <c r="C496" s="8"/>
      <c r="D496" s="4"/>
      <c r="E496" s="4"/>
      <c r="F496" s="4"/>
      <c r="G496" s="4"/>
      <c r="H496" s="4"/>
      <c r="I496" s="4"/>
      <c r="J496" s="4"/>
      <c r="K496" s="4" t="s">
        <v>19</v>
      </c>
      <c r="L496" s="4"/>
      <c r="M496" s="17" t="s">
        <v>63</v>
      </c>
    </row>
    <row r="497" spans="1:13">
      <c r="A497" s="3" t="s">
        <v>20</v>
      </c>
      <c r="B497" s="4"/>
      <c r="C497" s="35"/>
      <c r="D497" s="4"/>
      <c r="E497" s="4"/>
      <c r="F497" s="4"/>
      <c r="G497" s="4"/>
      <c r="H497" s="4"/>
      <c r="I497" s="4"/>
      <c r="J497" s="4"/>
      <c r="K497" s="4" t="s">
        <v>21</v>
      </c>
      <c r="L497" s="4"/>
      <c r="M497" s="18"/>
    </row>
    <row r="498" spans="1:13">
      <c r="A498" s="3" t="s">
        <v>22</v>
      </c>
      <c r="B498" s="4"/>
      <c r="C498" s="8" t="s">
        <v>352</v>
      </c>
      <c r="D498" s="4"/>
      <c r="E498" s="4"/>
      <c r="F498" s="4"/>
      <c r="G498" s="4"/>
      <c r="H498" s="4"/>
      <c r="I498" s="4"/>
      <c r="J498" s="4"/>
      <c r="K498" s="4"/>
      <c r="L498" s="4"/>
      <c r="M498" s="19"/>
    </row>
    <row r="499" spans="1:13" ht="15" thickBot="1">
      <c r="A499" s="20" t="s">
        <v>38</v>
      </c>
      <c r="B499" s="21"/>
      <c r="C499" s="22"/>
      <c r="D499" s="21"/>
      <c r="E499" s="21"/>
      <c r="F499" s="21"/>
      <c r="G499" s="21"/>
      <c r="H499" s="21"/>
      <c r="I499" s="21"/>
      <c r="J499" s="21"/>
      <c r="K499" s="21"/>
      <c r="L499" s="21"/>
      <c r="M499" s="23"/>
    </row>
    <row r="500" spans="1:13" ht="16.2" thickBot="1">
      <c r="A500" s="304"/>
      <c r="B500" s="305"/>
      <c r="C500" s="305"/>
      <c r="D500" s="305"/>
      <c r="E500" s="305"/>
      <c r="F500" s="305"/>
      <c r="G500" s="305"/>
      <c r="H500" s="305"/>
      <c r="I500" s="305"/>
      <c r="J500" s="305"/>
      <c r="K500" s="305"/>
      <c r="L500" s="305"/>
      <c r="M500" s="319"/>
    </row>
    <row r="501" spans="1:13" ht="15" thickBot="1">
      <c r="A501" s="320" t="s">
        <v>23</v>
      </c>
      <c r="B501" s="321"/>
      <c r="C501" s="322" t="s">
        <v>24</v>
      </c>
      <c r="D501" s="279" t="s">
        <v>25</v>
      </c>
      <c r="E501" s="280"/>
      <c r="F501" s="280"/>
      <c r="G501" s="280"/>
      <c r="H501" s="280"/>
      <c r="I501" s="280"/>
      <c r="J501" s="280"/>
      <c r="K501" s="315"/>
      <c r="L501" s="316" t="s">
        <v>0</v>
      </c>
      <c r="M501" s="324" t="s">
        <v>26</v>
      </c>
    </row>
    <row r="502" spans="1:13" ht="18" thickBot="1">
      <c r="A502" s="320"/>
      <c r="B502" s="321"/>
      <c r="C502" s="323"/>
      <c r="D502" s="24" t="s">
        <v>44</v>
      </c>
      <c r="E502" s="24" t="s">
        <v>27</v>
      </c>
      <c r="F502" s="24" t="s">
        <v>28</v>
      </c>
      <c r="G502" s="24" t="s">
        <v>29</v>
      </c>
      <c r="H502" s="24" t="s">
        <v>30</v>
      </c>
      <c r="I502" s="24" t="s">
        <v>31</v>
      </c>
      <c r="J502" s="24" t="s">
        <v>32</v>
      </c>
      <c r="K502" s="25" t="s">
        <v>35</v>
      </c>
      <c r="L502" s="317"/>
      <c r="M502" s="325"/>
    </row>
    <row r="503" spans="1:13" ht="15.6">
      <c r="A503" s="287">
        <v>1</v>
      </c>
      <c r="B503" s="289">
        <f>L503</f>
        <v>2</v>
      </c>
      <c r="C503" s="29" t="s">
        <v>64</v>
      </c>
      <c r="D503" s="27"/>
      <c r="E503" s="27"/>
      <c r="F503" s="27">
        <v>1</v>
      </c>
      <c r="G503" s="27">
        <v>2</v>
      </c>
      <c r="H503" s="27">
        <v>2</v>
      </c>
      <c r="I503" s="27">
        <v>1</v>
      </c>
      <c r="J503" s="27">
        <v>2</v>
      </c>
      <c r="K503" s="291">
        <f>SUM(D503:J504)</f>
        <v>24</v>
      </c>
      <c r="L503" s="293">
        <v>2</v>
      </c>
      <c r="M503" s="313">
        <f>K503*L503</f>
        <v>48</v>
      </c>
    </row>
    <row r="504" spans="1:13" ht="16.2" thickBot="1">
      <c r="A504" s="288"/>
      <c r="B504" s="290"/>
      <c r="C504" s="26" t="s">
        <v>36</v>
      </c>
      <c r="D504" s="28"/>
      <c r="E504" s="28"/>
      <c r="F504" s="28"/>
      <c r="G504" s="28">
        <v>8</v>
      </c>
      <c r="H504" s="28">
        <v>4</v>
      </c>
      <c r="I504" s="28">
        <v>3</v>
      </c>
      <c r="J504" s="28">
        <v>1</v>
      </c>
      <c r="K504" s="292"/>
      <c r="L504" s="294"/>
      <c r="M504" s="314"/>
    </row>
    <row r="505" spans="1:13" ht="15.6">
      <c r="A505" s="287">
        <f>B503+1</f>
        <v>3</v>
      </c>
      <c r="B505" s="289">
        <f>B503+L505</f>
        <v>3</v>
      </c>
      <c r="C505" s="29" t="s">
        <v>64</v>
      </c>
      <c r="D505" s="27"/>
      <c r="E505" s="27">
        <v>3</v>
      </c>
      <c r="F505" s="27"/>
      <c r="G505" s="27"/>
      <c r="H505" s="27"/>
      <c r="I505" s="27"/>
      <c r="J505" s="27">
        <v>1</v>
      </c>
      <c r="K505" s="291">
        <f>SUM(D505:J507)</f>
        <v>24</v>
      </c>
      <c r="L505" s="293">
        <v>1</v>
      </c>
      <c r="M505" s="313">
        <f>K505*L505</f>
        <v>24</v>
      </c>
    </row>
    <row r="506" spans="1:13" ht="15.6">
      <c r="A506" s="288"/>
      <c r="B506" s="290"/>
      <c r="C506" s="26" t="s">
        <v>36</v>
      </c>
      <c r="D506" s="28"/>
      <c r="E506" s="28"/>
      <c r="F506" s="28">
        <v>8</v>
      </c>
      <c r="G506" s="28"/>
      <c r="H506" s="28"/>
      <c r="I506" s="28">
        <v>3</v>
      </c>
      <c r="J506" s="28">
        <v>1</v>
      </c>
      <c r="K506" s="292"/>
      <c r="L506" s="294"/>
      <c r="M506" s="314"/>
    </row>
    <row r="507" spans="1:13" ht="16.2" thickBot="1">
      <c r="A507" s="288"/>
      <c r="B507" s="290"/>
      <c r="C507" s="26" t="s">
        <v>201</v>
      </c>
      <c r="D507" s="28"/>
      <c r="E507" s="28"/>
      <c r="F507" s="28">
        <v>1</v>
      </c>
      <c r="G507" s="28">
        <v>2</v>
      </c>
      <c r="H507" s="28">
        <v>3</v>
      </c>
      <c r="I507" s="28">
        <v>2</v>
      </c>
      <c r="J507" s="28"/>
      <c r="K507" s="292"/>
      <c r="L507" s="294"/>
      <c r="M507" s="314"/>
    </row>
    <row r="508" spans="1:13" ht="16.2" thickBot="1">
      <c r="A508" s="57">
        <f>B505+1</f>
        <v>4</v>
      </c>
      <c r="B508" s="58">
        <f>B505+L508</f>
        <v>6</v>
      </c>
      <c r="C508" s="29" t="s">
        <v>71</v>
      </c>
      <c r="D508" s="27"/>
      <c r="E508" s="27">
        <v>2</v>
      </c>
      <c r="F508" s="27">
        <v>3</v>
      </c>
      <c r="G508" s="27">
        <v>9</v>
      </c>
      <c r="H508" s="27">
        <v>5</v>
      </c>
      <c r="I508" s="27">
        <v>4</v>
      </c>
      <c r="J508" s="27">
        <v>1</v>
      </c>
      <c r="K508" s="62">
        <f>SUM(D508:J508)</f>
        <v>24</v>
      </c>
      <c r="L508" s="60">
        <v>3</v>
      </c>
      <c r="M508" s="61">
        <f>K508*L508</f>
        <v>72</v>
      </c>
    </row>
    <row r="509" spans="1:13" ht="19.2" thickBot="1">
      <c r="A509" s="297" t="s">
        <v>10</v>
      </c>
      <c r="B509" s="298"/>
      <c r="C509" s="298"/>
      <c r="D509" s="298"/>
      <c r="E509" s="298"/>
      <c r="F509" s="298"/>
      <c r="G509" s="298"/>
      <c r="H509" s="298"/>
      <c r="I509" s="298"/>
      <c r="J509" s="298"/>
      <c r="K509" s="299"/>
      <c r="L509" s="30">
        <f>SUM(L503:L508)</f>
        <v>6</v>
      </c>
      <c r="M509" s="30">
        <f>SUM(M503:M508)</f>
        <v>144</v>
      </c>
    </row>
    <row r="511" spans="1:13" ht="15" thickBot="1"/>
    <row r="512" spans="1:13" ht="18" thickBot="1">
      <c r="A512" s="301" t="s">
        <v>11</v>
      </c>
      <c r="B512" s="302"/>
      <c r="C512" s="302"/>
      <c r="D512" s="302"/>
      <c r="E512" s="302"/>
      <c r="F512" s="302"/>
      <c r="G512" s="302"/>
      <c r="H512" s="302"/>
      <c r="I512" s="302"/>
      <c r="J512" s="302"/>
      <c r="K512" s="302"/>
      <c r="L512" s="302"/>
      <c r="M512" s="318"/>
    </row>
    <row r="513" spans="1:13" ht="15.6">
      <c r="A513" s="3" t="s">
        <v>12</v>
      </c>
      <c r="B513" s="4"/>
      <c r="C513" s="5"/>
      <c r="D513" s="4"/>
      <c r="E513" s="4"/>
      <c r="F513" s="4"/>
      <c r="G513" s="4"/>
      <c r="H513" s="4"/>
      <c r="I513" s="4"/>
      <c r="J513" s="4"/>
      <c r="K513" s="4"/>
      <c r="L513" s="6"/>
      <c r="M513" s="7"/>
    </row>
    <row r="514" spans="1:13" ht="15.6">
      <c r="A514" s="3" t="s">
        <v>13</v>
      </c>
      <c r="B514" s="4"/>
      <c r="C514" s="8" t="s">
        <v>205</v>
      </c>
      <c r="D514" s="9"/>
      <c r="E514" s="4"/>
      <c r="F514" s="39"/>
      <c r="G514" s="39"/>
      <c r="H514" s="39"/>
      <c r="I514" s="39"/>
      <c r="J514" s="39"/>
      <c r="K514" s="10"/>
      <c r="L514" s="11"/>
      <c r="M514" s="12"/>
    </row>
    <row r="515" spans="1:13" ht="15.6">
      <c r="A515" s="13" t="s">
        <v>14</v>
      </c>
      <c r="B515" s="4"/>
      <c r="C515" s="14"/>
      <c r="D515" s="9"/>
      <c r="E515" s="4"/>
      <c r="F515" s="15"/>
      <c r="G515" s="15"/>
      <c r="H515" s="15"/>
      <c r="I515" s="15"/>
      <c r="J515" s="15"/>
      <c r="K515" s="4" t="s">
        <v>15</v>
      </c>
      <c r="L515" s="11"/>
      <c r="M515" s="12"/>
    </row>
    <row r="516" spans="1:13">
      <c r="A516" s="3" t="s">
        <v>16</v>
      </c>
      <c r="B516" s="4"/>
      <c r="C516" s="16"/>
      <c r="D516" s="4"/>
      <c r="E516" s="4"/>
      <c r="F516" s="10"/>
      <c r="G516" s="10"/>
      <c r="H516" s="10"/>
      <c r="I516" s="10"/>
      <c r="J516" s="10"/>
      <c r="K516" s="4" t="s">
        <v>17</v>
      </c>
      <c r="L516" s="4"/>
      <c r="M516" s="12">
        <f>M527</f>
        <v>96</v>
      </c>
    </row>
    <row r="517" spans="1:13">
      <c r="A517" s="3" t="s">
        <v>18</v>
      </c>
      <c r="B517" s="4"/>
      <c r="C517" s="8"/>
      <c r="D517" s="4"/>
      <c r="E517" s="4"/>
      <c r="F517" s="4"/>
      <c r="G517" s="4"/>
      <c r="H517" s="4"/>
      <c r="I517" s="4"/>
      <c r="J517" s="4"/>
      <c r="K517" s="4" t="s">
        <v>19</v>
      </c>
      <c r="L517" s="4"/>
      <c r="M517" s="17" t="s">
        <v>101</v>
      </c>
    </row>
    <row r="518" spans="1:13">
      <c r="A518" s="3" t="s">
        <v>20</v>
      </c>
      <c r="B518" s="4"/>
      <c r="C518" s="35"/>
      <c r="D518" s="4"/>
      <c r="E518" s="4"/>
      <c r="F518" s="4"/>
      <c r="G518" s="4"/>
      <c r="H518" s="4"/>
      <c r="I518" s="4"/>
      <c r="J518" s="4"/>
      <c r="K518" s="4" t="s">
        <v>21</v>
      </c>
      <c r="L518" s="4"/>
      <c r="M518" s="18"/>
    </row>
    <row r="519" spans="1:13">
      <c r="A519" s="3" t="s">
        <v>22</v>
      </c>
      <c r="B519" s="4"/>
      <c r="C519" s="8" t="s">
        <v>84</v>
      </c>
      <c r="D519" s="4"/>
      <c r="E519" s="4"/>
      <c r="F519" s="4"/>
      <c r="G519" s="4"/>
      <c r="H519" s="4"/>
      <c r="I519" s="4"/>
      <c r="J519" s="4"/>
      <c r="K519" s="4"/>
      <c r="L519" s="4"/>
      <c r="M519" s="19"/>
    </row>
    <row r="520" spans="1:13" ht="15" thickBot="1">
      <c r="A520" s="20" t="s">
        <v>38</v>
      </c>
      <c r="B520" s="21"/>
      <c r="C520" s="22"/>
      <c r="D520" s="21"/>
      <c r="E520" s="21"/>
      <c r="F520" s="21"/>
      <c r="G520" s="21"/>
      <c r="H520" s="21"/>
      <c r="I520" s="21"/>
      <c r="J520" s="21"/>
      <c r="K520" s="21"/>
      <c r="L520" s="21"/>
      <c r="M520" s="23"/>
    </row>
    <row r="521" spans="1:13" ht="16.2" thickBot="1">
      <c r="A521" s="304"/>
      <c r="B521" s="305"/>
      <c r="C521" s="305"/>
      <c r="D521" s="305"/>
      <c r="E521" s="305"/>
      <c r="F521" s="305"/>
      <c r="G521" s="305"/>
      <c r="H521" s="305"/>
      <c r="I521" s="305"/>
      <c r="J521" s="305"/>
      <c r="K521" s="305"/>
      <c r="L521" s="305"/>
      <c r="M521" s="319"/>
    </row>
    <row r="522" spans="1:13" ht="15" thickBot="1">
      <c r="A522" s="320" t="s">
        <v>23</v>
      </c>
      <c r="B522" s="321"/>
      <c r="C522" s="322" t="s">
        <v>24</v>
      </c>
      <c r="D522" s="279" t="s">
        <v>25</v>
      </c>
      <c r="E522" s="280"/>
      <c r="F522" s="280"/>
      <c r="G522" s="280"/>
      <c r="H522" s="280"/>
      <c r="I522" s="280"/>
      <c r="J522" s="280"/>
      <c r="K522" s="315"/>
      <c r="L522" s="316" t="s">
        <v>0</v>
      </c>
      <c r="M522" s="324" t="s">
        <v>26</v>
      </c>
    </row>
    <row r="523" spans="1:13" ht="18" thickBot="1">
      <c r="A523" s="320"/>
      <c r="B523" s="321"/>
      <c r="C523" s="323"/>
      <c r="D523" s="24" t="s">
        <v>44</v>
      </c>
      <c r="E523" s="24" t="s">
        <v>27</v>
      </c>
      <c r="F523" s="24" t="s">
        <v>28</v>
      </c>
      <c r="G523" s="24" t="s">
        <v>29</v>
      </c>
      <c r="H523" s="24" t="s">
        <v>30</v>
      </c>
      <c r="I523" s="24" t="s">
        <v>31</v>
      </c>
      <c r="J523" s="24" t="s">
        <v>32</v>
      </c>
      <c r="K523" s="25" t="s">
        <v>35</v>
      </c>
      <c r="L523" s="317"/>
      <c r="M523" s="325"/>
    </row>
    <row r="524" spans="1:13" ht="15.6">
      <c r="A524" s="287">
        <v>1</v>
      </c>
      <c r="B524" s="289">
        <f>L524</f>
        <v>3</v>
      </c>
      <c r="C524" s="29" t="s">
        <v>207</v>
      </c>
      <c r="D524" s="27"/>
      <c r="E524" s="27">
        <v>1</v>
      </c>
      <c r="F524" s="27">
        <v>4</v>
      </c>
      <c r="G524" s="27">
        <v>1</v>
      </c>
      <c r="H524" s="27">
        <v>5</v>
      </c>
      <c r="I524" s="27">
        <v>3</v>
      </c>
      <c r="J524" s="27">
        <v>1</v>
      </c>
      <c r="K524" s="291">
        <f>SUM(D524:J525)</f>
        <v>24</v>
      </c>
      <c r="L524" s="293">
        <v>3</v>
      </c>
      <c r="M524" s="313">
        <f>K524*L524</f>
        <v>72</v>
      </c>
    </row>
    <row r="525" spans="1:13" ht="16.2" thickBot="1">
      <c r="A525" s="288"/>
      <c r="B525" s="290"/>
      <c r="C525" s="26" t="s">
        <v>208</v>
      </c>
      <c r="D525" s="28"/>
      <c r="E525" s="28">
        <v>1</v>
      </c>
      <c r="F525" s="28"/>
      <c r="G525" s="28">
        <v>1</v>
      </c>
      <c r="H525" s="28">
        <v>5</v>
      </c>
      <c r="I525" s="28">
        <v>2</v>
      </c>
      <c r="J525" s="28"/>
      <c r="K525" s="292"/>
      <c r="L525" s="294"/>
      <c r="M525" s="314"/>
    </row>
    <row r="526" spans="1:13" ht="16.2" thickBot="1">
      <c r="A526" s="57">
        <f>B524+1</f>
        <v>4</v>
      </c>
      <c r="B526" s="58">
        <f>B524+L526</f>
        <v>4</v>
      </c>
      <c r="C526" s="29" t="s">
        <v>71</v>
      </c>
      <c r="D526" s="27">
        <v>2</v>
      </c>
      <c r="E526" s="27">
        <v>2</v>
      </c>
      <c r="F526" s="27">
        <v>1</v>
      </c>
      <c r="G526" s="27">
        <v>3</v>
      </c>
      <c r="H526" s="27">
        <v>13</v>
      </c>
      <c r="I526" s="27">
        <v>1</v>
      </c>
      <c r="J526" s="27">
        <v>2</v>
      </c>
      <c r="K526" s="62">
        <f>SUM(D526:J526)</f>
        <v>24</v>
      </c>
      <c r="L526" s="60">
        <v>1</v>
      </c>
      <c r="M526" s="61">
        <f>K526*L526</f>
        <v>24</v>
      </c>
    </row>
    <row r="527" spans="1:13" ht="19.2" thickBot="1">
      <c r="A527" s="297" t="s">
        <v>10</v>
      </c>
      <c r="B527" s="298"/>
      <c r="C527" s="298"/>
      <c r="D527" s="298"/>
      <c r="E527" s="298"/>
      <c r="F527" s="298"/>
      <c r="G527" s="298"/>
      <c r="H527" s="298"/>
      <c r="I527" s="298"/>
      <c r="J527" s="298"/>
      <c r="K527" s="299"/>
      <c r="L527" s="30">
        <f>SUM(L524:L526)</f>
        <v>4</v>
      </c>
      <c r="M527" s="30">
        <f>SUM(M524:M526)</f>
        <v>96</v>
      </c>
    </row>
    <row r="529" spans="1:12" ht="15" thickBot="1"/>
    <row r="530" spans="1:12" ht="18" thickBot="1">
      <c r="A530" s="301" t="s">
        <v>11</v>
      </c>
      <c r="B530" s="302"/>
      <c r="C530" s="302"/>
      <c r="D530" s="302"/>
      <c r="E530" s="302"/>
      <c r="F530" s="302"/>
      <c r="G530" s="302"/>
      <c r="H530" s="302"/>
      <c r="I530" s="302"/>
      <c r="J530" s="302"/>
      <c r="K530" s="302"/>
      <c r="L530" s="303"/>
    </row>
    <row r="531" spans="1:12" ht="15.6">
      <c r="A531" s="3" t="s">
        <v>12</v>
      </c>
      <c r="B531" s="4"/>
      <c r="C531" s="5"/>
      <c r="D531" s="4"/>
      <c r="E531" s="4"/>
      <c r="F531" s="4"/>
      <c r="G531" s="4"/>
      <c r="H531" s="4"/>
      <c r="I531" s="4"/>
      <c r="J531" s="4"/>
      <c r="K531" s="6"/>
      <c r="L531" s="7"/>
    </row>
    <row r="532" spans="1:12" ht="15.6">
      <c r="A532" s="3" t="s">
        <v>13</v>
      </c>
      <c r="B532" s="4"/>
      <c r="C532" s="70" t="s">
        <v>225</v>
      </c>
      <c r="D532" s="4"/>
      <c r="E532" s="39"/>
      <c r="F532" s="39"/>
      <c r="G532" s="39"/>
      <c r="H532" s="39"/>
      <c r="I532" s="39"/>
      <c r="J532" s="10"/>
      <c r="K532" s="11"/>
      <c r="L532" s="12"/>
    </row>
    <row r="533" spans="1:12" ht="15.6">
      <c r="A533" s="13" t="s">
        <v>14</v>
      </c>
      <c r="B533" s="4"/>
      <c r="C533" s="14"/>
      <c r="D533" s="4"/>
      <c r="E533" s="15"/>
      <c r="F533" s="15"/>
      <c r="G533" s="15"/>
      <c r="H533" s="15"/>
      <c r="I533" s="15"/>
      <c r="J533" s="4" t="s">
        <v>15</v>
      </c>
      <c r="K533" s="11"/>
      <c r="L533" s="12"/>
    </row>
    <row r="534" spans="1:12">
      <c r="A534" s="3" t="s">
        <v>16</v>
      </c>
      <c r="B534" s="4"/>
      <c r="C534" s="16"/>
      <c r="D534" s="4"/>
      <c r="E534" s="10"/>
      <c r="F534" s="10"/>
      <c r="G534" s="10"/>
      <c r="H534" s="10"/>
      <c r="I534" s="10"/>
      <c r="J534" s="4" t="s">
        <v>17</v>
      </c>
      <c r="K534" s="4"/>
      <c r="L534" s="12">
        <f>L549</f>
        <v>72</v>
      </c>
    </row>
    <row r="535" spans="1:12">
      <c r="A535" s="3" t="s">
        <v>18</v>
      </c>
      <c r="B535" s="4"/>
      <c r="C535" s="8"/>
      <c r="D535" s="4"/>
      <c r="E535" s="4"/>
      <c r="F535" s="4"/>
      <c r="G535" s="4"/>
      <c r="H535" s="4"/>
      <c r="I535" s="4"/>
      <c r="J535" s="4" t="s">
        <v>19</v>
      </c>
      <c r="K535" s="4"/>
      <c r="L535" s="17"/>
    </row>
    <row r="536" spans="1:12">
      <c r="A536" s="3" t="s">
        <v>20</v>
      </c>
      <c r="B536" s="4"/>
      <c r="C536" s="35"/>
      <c r="D536" s="4"/>
      <c r="E536" s="4"/>
      <c r="F536" s="4"/>
      <c r="G536" s="4"/>
      <c r="H536" s="4"/>
      <c r="I536" s="4"/>
      <c r="J536" s="4" t="s">
        <v>21</v>
      </c>
      <c r="K536" s="4"/>
      <c r="L536" s="18"/>
    </row>
    <row r="537" spans="1:12">
      <c r="A537" s="3" t="s">
        <v>22</v>
      </c>
      <c r="B537" s="4"/>
      <c r="C537" s="8" t="s">
        <v>353</v>
      </c>
      <c r="D537" s="4"/>
      <c r="E537" s="4"/>
      <c r="F537" s="4"/>
      <c r="G537" s="4"/>
      <c r="H537" s="4"/>
      <c r="I537" s="4"/>
      <c r="J537" s="4"/>
      <c r="K537" s="4"/>
      <c r="L537" s="19"/>
    </row>
    <row r="538" spans="1:12" ht="15" thickBot="1">
      <c r="A538" s="20" t="s">
        <v>38</v>
      </c>
      <c r="B538" s="21"/>
      <c r="C538" s="22"/>
      <c r="D538" s="21"/>
      <c r="E538" s="21"/>
      <c r="F538" s="21"/>
      <c r="G538" s="21"/>
      <c r="H538" s="21"/>
      <c r="I538" s="21"/>
      <c r="J538" s="21"/>
      <c r="K538" s="21"/>
      <c r="L538" s="23"/>
    </row>
    <row r="539" spans="1:12" ht="16.2" thickBot="1">
      <c r="A539" s="304"/>
      <c r="B539" s="305"/>
      <c r="C539" s="305"/>
      <c r="D539" s="305"/>
      <c r="E539" s="305"/>
      <c r="F539" s="305"/>
      <c r="G539" s="305"/>
      <c r="H539" s="305"/>
      <c r="I539" s="305"/>
      <c r="J539" s="305"/>
      <c r="K539" s="305"/>
      <c r="L539" s="306"/>
    </row>
    <row r="540" spans="1:12" ht="15" thickBot="1">
      <c r="A540" s="320" t="s">
        <v>23</v>
      </c>
      <c r="B540" s="321"/>
      <c r="C540" s="322" t="s">
        <v>24</v>
      </c>
      <c r="D540" s="280"/>
      <c r="E540" s="280"/>
      <c r="F540" s="280"/>
      <c r="G540" s="280"/>
      <c r="H540" s="280"/>
      <c r="I540" s="280"/>
      <c r="J540" s="281"/>
      <c r="K540" s="316" t="s">
        <v>0</v>
      </c>
      <c r="L540" s="324" t="s">
        <v>26</v>
      </c>
    </row>
    <row r="541" spans="1:12" ht="18" thickBot="1">
      <c r="A541" s="320"/>
      <c r="B541" s="321"/>
      <c r="C541" s="332"/>
      <c r="D541" s="93" t="s">
        <v>27</v>
      </c>
      <c r="E541" s="93" t="s">
        <v>28</v>
      </c>
      <c r="F541" s="93" t="s">
        <v>29</v>
      </c>
      <c r="G541" s="93" t="s">
        <v>30</v>
      </c>
      <c r="H541" s="93" t="s">
        <v>31</v>
      </c>
      <c r="I541" s="93" t="s">
        <v>32</v>
      </c>
      <c r="J541" s="92" t="s">
        <v>35</v>
      </c>
      <c r="K541" s="317"/>
      <c r="L541" s="325"/>
    </row>
    <row r="542" spans="1:12" ht="15.6">
      <c r="A542" s="287">
        <v>1</v>
      </c>
      <c r="B542" s="362">
        <f>K542</f>
        <v>1</v>
      </c>
      <c r="C542" s="125" t="s">
        <v>158</v>
      </c>
      <c r="D542" s="83">
        <v>3</v>
      </c>
      <c r="E542" s="27">
        <v>3</v>
      </c>
      <c r="F542" s="27">
        <v>4</v>
      </c>
      <c r="G542" s="27">
        <v>2</v>
      </c>
      <c r="H542" s="27">
        <v>2</v>
      </c>
      <c r="I542" s="84"/>
      <c r="J542" s="363">
        <f>SUM(D542:I544)</f>
        <v>24</v>
      </c>
      <c r="K542" s="293">
        <v>1</v>
      </c>
      <c r="L542" s="313">
        <f>J542*K542</f>
        <v>24</v>
      </c>
    </row>
    <row r="543" spans="1:12" ht="15.6">
      <c r="A543" s="288"/>
      <c r="B543" s="358"/>
      <c r="C543" s="126" t="s">
        <v>226</v>
      </c>
      <c r="D543" s="87"/>
      <c r="E543" s="81">
        <v>3</v>
      </c>
      <c r="F543" s="81"/>
      <c r="G543" s="81">
        <v>5</v>
      </c>
      <c r="H543" s="81">
        <v>1</v>
      </c>
      <c r="I543" s="88"/>
      <c r="J543" s="360"/>
      <c r="K543" s="294"/>
      <c r="L543" s="314"/>
    </row>
    <row r="544" spans="1:12" ht="16.2" thickBot="1">
      <c r="A544" s="300"/>
      <c r="B544" s="359"/>
      <c r="C544" s="127" t="s">
        <v>55</v>
      </c>
      <c r="D544" s="108"/>
      <c r="E544" s="96"/>
      <c r="F544" s="96">
        <v>1</v>
      </c>
      <c r="G544" s="96"/>
      <c r="H544" s="96"/>
      <c r="I544" s="97"/>
      <c r="J544" s="361"/>
      <c r="K544" s="328"/>
      <c r="L544" s="329"/>
    </row>
    <row r="545" spans="1:13" ht="15.6">
      <c r="A545" s="287">
        <f>B542+1</f>
        <v>2</v>
      </c>
      <c r="B545" s="362">
        <f>B542+K545</f>
        <v>2</v>
      </c>
      <c r="C545" s="125" t="s">
        <v>233</v>
      </c>
      <c r="D545" s="83">
        <v>1</v>
      </c>
      <c r="E545" s="27">
        <v>2</v>
      </c>
      <c r="F545" s="27">
        <v>3</v>
      </c>
      <c r="G545" s="27">
        <v>4</v>
      </c>
      <c r="H545" s="27">
        <v>4</v>
      </c>
      <c r="I545" s="84"/>
      <c r="J545" s="363">
        <f>SUM(D545:I547)</f>
        <v>24</v>
      </c>
      <c r="K545" s="293">
        <v>1</v>
      </c>
      <c r="L545" s="313">
        <f>J545*K545</f>
        <v>24</v>
      </c>
    </row>
    <row r="546" spans="1:13" ht="15.6">
      <c r="A546" s="288"/>
      <c r="B546" s="358"/>
      <c r="C546" s="126" t="s">
        <v>158</v>
      </c>
      <c r="D546" s="87"/>
      <c r="E546" s="81"/>
      <c r="F546" s="81">
        <v>1</v>
      </c>
      <c r="G546" s="81">
        <v>1</v>
      </c>
      <c r="H546" s="81">
        <v>1</v>
      </c>
      <c r="I546" s="88"/>
      <c r="J546" s="360"/>
      <c r="K546" s="294"/>
      <c r="L546" s="314"/>
    </row>
    <row r="547" spans="1:13" ht="16.2" thickBot="1">
      <c r="A547" s="300"/>
      <c r="B547" s="359"/>
      <c r="C547" s="127" t="s">
        <v>226</v>
      </c>
      <c r="D547" s="108"/>
      <c r="E547" s="96"/>
      <c r="F547" s="96">
        <v>1</v>
      </c>
      <c r="G547" s="96">
        <v>3</v>
      </c>
      <c r="H547" s="96">
        <v>3</v>
      </c>
      <c r="I547" s="97"/>
      <c r="J547" s="361"/>
      <c r="K547" s="328"/>
      <c r="L547" s="329"/>
    </row>
    <row r="548" spans="1:13" ht="16.2" thickBot="1">
      <c r="A548" s="57">
        <f>B545+1</f>
        <v>3</v>
      </c>
      <c r="B548" s="99">
        <f>B545+K548</f>
        <v>3</v>
      </c>
      <c r="C548" s="128" t="s">
        <v>71</v>
      </c>
      <c r="D548" s="89"/>
      <c r="E548" s="64">
        <v>2</v>
      </c>
      <c r="F548" s="64">
        <v>4</v>
      </c>
      <c r="G548" s="64">
        <v>6</v>
      </c>
      <c r="H548" s="64">
        <v>4</v>
      </c>
      <c r="I548" s="90">
        <v>8</v>
      </c>
      <c r="J548" s="98">
        <f>SUM(D548:I548)</f>
        <v>24</v>
      </c>
      <c r="K548" s="60">
        <v>1</v>
      </c>
      <c r="L548" s="61">
        <f>J548*K548</f>
        <v>24</v>
      </c>
    </row>
    <row r="549" spans="1:13" ht="19.2" thickBot="1">
      <c r="A549" s="297" t="s">
        <v>10</v>
      </c>
      <c r="B549" s="298"/>
      <c r="C549" s="271"/>
      <c r="D549" s="271"/>
      <c r="E549" s="271"/>
      <c r="F549" s="271"/>
      <c r="G549" s="271"/>
      <c r="H549" s="271"/>
      <c r="I549" s="271"/>
      <c r="J549" s="344"/>
      <c r="K549" s="30">
        <f>SUM(K542:K548)</f>
        <v>3</v>
      </c>
      <c r="L549" s="30">
        <f>SUM(L542:L548)</f>
        <v>72</v>
      </c>
    </row>
    <row r="551" spans="1:13" ht="15" thickBot="1"/>
    <row r="552" spans="1:13" ht="18" thickBot="1">
      <c r="A552" s="301" t="s">
        <v>11</v>
      </c>
      <c r="B552" s="302"/>
      <c r="C552" s="302"/>
      <c r="D552" s="302"/>
      <c r="E552" s="302"/>
      <c r="F552" s="302"/>
      <c r="G552" s="302"/>
      <c r="H552" s="302"/>
      <c r="I552" s="302"/>
      <c r="J552" s="302"/>
      <c r="K552" s="302"/>
      <c r="L552" s="302"/>
      <c r="M552" s="303"/>
    </row>
    <row r="553" spans="1:13" ht="15.6">
      <c r="A553" s="3" t="s">
        <v>12</v>
      </c>
      <c r="B553" s="4"/>
      <c r="C553" s="5"/>
      <c r="D553" s="113"/>
      <c r="E553" s="4"/>
      <c r="F553" s="4"/>
      <c r="G553" s="4"/>
      <c r="H553" s="4"/>
      <c r="I553" s="4"/>
      <c r="J553" s="4"/>
      <c r="K553" s="4"/>
      <c r="L553" s="6"/>
      <c r="M553" s="7"/>
    </row>
    <row r="554" spans="1:13" ht="15.6">
      <c r="A554" s="3" t="s">
        <v>13</v>
      </c>
      <c r="B554" s="4"/>
      <c r="C554" s="70" t="s">
        <v>260</v>
      </c>
      <c r="D554" s="9"/>
      <c r="E554" s="4"/>
      <c r="F554" s="39"/>
      <c r="G554" s="39"/>
      <c r="H554" s="39"/>
      <c r="I554" s="39"/>
      <c r="J554" s="39"/>
      <c r="K554" s="10"/>
      <c r="L554" s="11"/>
      <c r="M554" s="12"/>
    </row>
    <row r="555" spans="1:13" ht="15.6">
      <c r="A555" s="13" t="s">
        <v>14</v>
      </c>
      <c r="B555" s="4"/>
      <c r="C555" s="14"/>
      <c r="D555" s="114"/>
      <c r="E555" s="4"/>
      <c r="F555" s="15"/>
      <c r="G555" s="15"/>
      <c r="H555" s="15"/>
      <c r="I555" s="15"/>
      <c r="J555" s="15"/>
      <c r="K555" s="4" t="s">
        <v>15</v>
      </c>
      <c r="L555" s="11"/>
      <c r="M555" s="12"/>
    </row>
    <row r="556" spans="1:13">
      <c r="A556" s="3" t="s">
        <v>16</v>
      </c>
      <c r="B556" s="4"/>
      <c r="C556" s="16"/>
      <c r="D556" s="115"/>
      <c r="E556" s="4"/>
      <c r="F556" s="10"/>
      <c r="G556" s="10"/>
      <c r="H556" s="10"/>
      <c r="I556" s="10"/>
      <c r="J556" s="10"/>
      <c r="K556" s="4" t="s">
        <v>17</v>
      </c>
      <c r="L556" s="4"/>
      <c r="M556" s="12">
        <f>M580</f>
        <v>816</v>
      </c>
    </row>
    <row r="557" spans="1:13">
      <c r="A557" s="3" t="s">
        <v>18</v>
      </c>
      <c r="B557" s="4"/>
      <c r="C557" s="8"/>
      <c r="D557" s="116"/>
      <c r="E557" s="4"/>
      <c r="F557" s="4"/>
      <c r="G557" s="4"/>
      <c r="H557" s="4"/>
      <c r="I557" s="4"/>
      <c r="J557" s="4"/>
      <c r="K557" s="4" t="s">
        <v>19</v>
      </c>
      <c r="L557" s="4"/>
      <c r="M557" s="17"/>
    </row>
    <row r="558" spans="1:13">
      <c r="A558" s="3" t="s">
        <v>20</v>
      </c>
      <c r="B558" s="4"/>
      <c r="C558" s="35"/>
      <c r="D558" s="116"/>
      <c r="E558" s="4"/>
      <c r="F558" s="4"/>
      <c r="G558" s="4"/>
      <c r="H558" s="4"/>
      <c r="I558" s="4"/>
      <c r="J558" s="4"/>
      <c r="K558" s="4" t="s">
        <v>21</v>
      </c>
      <c r="L558" s="4"/>
      <c r="M558" s="18"/>
    </row>
    <row r="559" spans="1:13">
      <c r="A559" s="3" t="s">
        <v>22</v>
      </c>
      <c r="B559" s="4"/>
      <c r="C559" s="8" t="s">
        <v>136</v>
      </c>
      <c r="D559" s="116"/>
      <c r="E559" s="4"/>
      <c r="F559" s="4"/>
      <c r="G559" s="4"/>
      <c r="H559" s="4"/>
      <c r="I559" s="4"/>
      <c r="J559" s="4"/>
      <c r="K559" s="4"/>
      <c r="L559" s="4"/>
      <c r="M559" s="19"/>
    </row>
    <row r="560" spans="1:13" ht="15" thickBot="1">
      <c r="A560" s="20" t="s">
        <v>38</v>
      </c>
      <c r="B560" s="21"/>
      <c r="C560" s="22"/>
      <c r="D560" s="22"/>
      <c r="E560" s="21"/>
      <c r="F560" s="21"/>
      <c r="G560" s="21"/>
      <c r="H560" s="21"/>
      <c r="I560" s="21"/>
      <c r="J560" s="21"/>
      <c r="K560" s="21"/>
      <c r="L560" s="21"/>
      <c r="M560" s="23"/>
    </row>
    <row r="561" spans="1:13" ht="16.2" thickBot="1">
      <c r="A561" s="304"/>
      <c r="B561" s="305"/>
      <c r="C561" s="305"/>
      <c r="D561" s="305"/>
      <c r="E561" s="305"/>
      <c r="F561" s="305"/>
      <c r="G561" s="305"/>
      <c r="H561" s="305"/>
      <c r="I561" s="305"/>
      <c r="J561" s="305"/>
      <c r="K561" s="305"/>
      <c r="L561" s="305"/>
      <c r="M561" s="306"/>
    </row>
    <row r="562" spans="1:13" ht="15" thickBot="1">
      <c r="A562" s="320" t="s">
        <v>23</v>
      </c>
      <c r="B562" s="321"/>
      <c r="C562" s="322" t="s">
        <v>24</v>
      </c>
      <c r="D562" s="117"/>
      <c r="E562" s="280"/>
      <c r="F562" s="280"/>
      <c r="G562" s="280"/>
      <c r="H562" s="280"/>
      <c r="I562" s="280"/>
      <c r="J562" s="280"/>
      <c r="K562" s="281"/>
      <c r="L562" s="316" t="s">
        <v>0</v>
      </c>
      <c r="M562" s="324" t="s">
        <v>26</v>
      </c>
    </row>
    <row r="563" spans="1:13" ht="18" thickBot="1">
      <c r="A563" s="320"/>
      <c r="B563" s="321"/>
      <c r="C563" s="332"/>
      <c r="D563" s="93" t="s">
        <v>44</v>
      </c>
      <c r="E563" s="93" t="s">
        <v>27</v>
      </c>
      <c r="F563" s="93" t="s">
        <v>28</v>
      </c>
      <c r="G563" s="93" t="s">
        <v>29</v>
      </c>
      <c r="H563" s="93" t="s">
        <v>30</v>
      </c>
      <c r="I563" s="93" t="s">
        <v>31</v>
      </c>
      <c r="J563" s="93" t="s">
        <v>32</v>
      </c>
      <c r="K563" s="92" t="s">
        <v>35</v>
      </c>
      <c r="L563" s="317"/>
      <c r="M563" s="325"/>
    </row>
    <row r="564" spans="1:13" ht="15.6">
      <c r="A564" s="287">
        <v>1</v>
      </c>
      <c r="B564" s="362">
        <f>L564</f>
        <v>20</v>
      </c>
      <c r="C564" s="29" t="s">
        <v>36</v>
      </c>
      <c r="D564" s="122"/>
      <c r="E564" s="27">
        <v>1</v>
      </c>
      <c r="F564" s="27">
        <v>3</v>
      </c>
      <c r="G564" s="27">
        <v>5</v>
      </c>
      <c r="H564" s="27">
        <v>4</v>
      </c>
      <c r="I564" s="27">
        <v>2</v>
      </c>
      <c r="J564" s="84">
        <v>1</v>
      </c>
      <c r="K564" s="363">
        <f>SUM(D564:J567)</f>
        <v>24</v>
      </c>
      <c r="L564" s="293">
        <v>20</v>
      </c>
      <c r="M564" s="313">
        <f>K564*L564</f>
        <v>480</v>
      </c>
    </row>
    <row r="565" spans="1:13" ht="15.6">
      <c r="A565" s="288"/>
      <c r="B565" s="358"/>
      <c r="C565" s="94" t="s">
        <v>261</v>
      </c>
      <c r="D565" s="121"/>
      <c r="E565" s="81"/>
      <c r="F565" s="81">
        <v>1</v>
      </c>
      <c r="G565" s="81">
        <v>2</v>
      </c>
      <c r="H565" s="81">
        <v>2</v>
      </c>
      <c r="I565" s="81">
        <v>1</v>
      </c>
      <c r="J565" s="88"/>
      <c r="K565" s="360"/>
      <c r="L565" s="294"/>
      <c r="M565" s="314"/>
    </row>
    <row r="566" spans="1:13" ht="15.6">
      <c r="A566" s="288"/>
      <c r="B566" s="358"/>
      <c r="C566" s="94" t="s">
        <v>262</v>
      </c>
      <c r="D566" s="121"/>
      <c r="E566" s="81"/>
      <c r="F566" s="81"/>
      <c r="G566" s="81"/>
      <c r="H566" s="81">
        <v>1</v>
      </c>
      <c r="I566" s="81"/>
      <c r="J566" s="88"/>
      <c r="K566" s="360"/>
      <c r="L566" s="294"/>
      <c r="M566" s="314"/>
    </row>
    <row r="567" spans="1:13" ht="16.2" thickBot="1">
      <c r="A567" s="300"/>
      <c r="B567" s="359"/>
      <c r="C567" s="95" t="s">
        <v>70</v>
      </c>
      <c r="D567" s="123"/>
      <c r="E567" s="96"/>
      <c r="F567" s="96"/>
      <c r="G567" s="96">
        <v>1</v>
      </c>
      <c r="H567" s="96"/>
      <c r="I567" s="96"/>
      <c r="J567" s="97"/>
      <c r="K567" s="361"/>
      <c r="L567" s="328"/>
      <c r="M567" s="329"/>
    </row>
    <row r="568" spans="1:13" ht="15.6">
      <c r="A568" s="287">
        <f>B564+1</f>
        <v>21</v>
      </c>
      <c r="B568" s="362">
        <f>B564+L568</f>
        <v>28</v>
      </c>
      <c r="C568" s="29" t="s">
        <v>36</v>
      </c>
      <c r="D568" s="122"/>
      <c r="E568" s="27"/>
      <c r="F568" s="27">
        <v>1</v>
      </c>
      <c r="G568" s="27">
        <v>3</v>
      </c>
      <c r="H568" s="27">
        <v>1</v>
      </c>
      <c r="I568" s="27">
        <v>1</v>
      </c>
      <c r="J568" s="84"/>
      <c r="K568" s="363">
        <f>SUM(D568:J571)</f>
        <v>24</v>
      </c>
      <c r="L568" s="293">
        <v>8</v>
      </c>
      <c r="M568" s="313">
        <f>K568*L568</f>
        <v>192</v>
      </c>
    </row>
    <row r="569" spans="1:13" ht="15.6">
      <c r="A569" s="288"/>
      <c r="B569" s="358"/>
      <c r="C569" s="94" t="s">
        <v>261</v>
      </c>
      <c r="D569" s="121"/>
      <c r="E569" s="81">
        <v>1</v>
      </c>
      <c r="F569" s="81">
        <v>1</v>
      </c>
      <c r="G569" s="81">
        <v>2</v>
      </c>
      <c r="H569" s="81">
        <v>2</v>
      </c>
      <c r="I569" s="81"/>
      <c r="J569" s="88">
        <v>1</v>
      </c>
      <c r="K569" s="360"/>
      <c r="L569" s="294"/>
      <c r="M569" s="314"/>
    </row>
    <row r="570" spans="1:13" ht="15.6">
      <c r="A570" s="288"/>
      <c r="B570" s="358"/>
      <c r="C570" s="94" t="s">
        <v>262</v>
      </c>
      <c r="D570" s="121"/>
      <c r="E570" s="81"/>
      <c r="F570" s="81">
        <v>3</v>
      </c>
      <c r="G570" s="81">
        <v>3</v>
      </c>
      <c r="H570" s="81">
        <v>1</v>
      </c>
      <c r="I570" s="81">
        <v>1</v>
      </c>
      <c r="J570" s="88"/>
      <c r="K570" s="360"/>
      <c r="L570" s="294"/>
      <c r="M570" s="314"/>
    </row>
    <row r="571" spans="1:13" ht="16.2" thickBot="1">
      <c r="A571" s="300"/>
      <c r="B571" s="359"/>
      <c r="C571" s="95" t="s">
        <v>70</v>
      </c>
      <c r="D571" s="123"/>
      <c r="E571" s="96"/>
      <c r="F571" s="96">
        <v>1</v>
      </c>
      <c r="G571" s="96"/>
      <c r="H571" s="96">
        <v>2</v>
      </c>
      <c r="I571" s="96"/>
      <c r="J571" s="97"/>
      <c r="K571" s="361"/>
      <c r="L571" s="328"/>
      <c r="M571" s="329"/>
    </row>
    <row r="572" spans="1:13" ht="15.6">
      <c r="A572" s="287">
        <f>B568+1</f>
        <v>29</v>
      </c>
      <c r="B572" s="362">
        <f>B568+L572</f>
        <v>32</v>
      </c>
      <c r="C572" s="29" t="s">
        <v>261</v>
      </c>
      <c r="D572" s="122"/>
      <c r="E572" s="27">
        <v>2</v>
      </c>
      <c r="F572" s="27">
        <v>2</v>
      </c>
      <c r="G572" s="27">
        <v>1</v>
      </c>
      <c r="H572" s="27"/>
      <c r="I572" s="27">
        <v>1</v>
      </c>
      <c r="J572" s="84">
        <v>1</v>
      </c>
      <c r="K572" s="363">
        <f>SUM(D572:J575)</f>
        <v>24</v>
      </c>
      <c r="L572" s="293">
        <v>4</v>
      </c>
      <c r="M572" s="313">
        <f>K572*L572</f>
        <v>96</v>
      </c>
    </row>
    <row r="573" spans="1:13" ht="15.6">
      <c r="A573" s="288"/>
      <c r="B573" s="358"/>
      <c r="C573" s="94" t="s">
        <v>262</v>
      </c>
      <c r="D573" s="121"/>
      <c r="E573" s="81">
        <v>1</v>
      </c>
      <c r="F573" s="81"/>
      <c r="G573" s="81">
        <v>1</v>
      </c>
      <c r="H573" s="81"/>
      <c r="I573" s="81">
        <v>1</v>
      </c>
      <c r="J573" s="88">
        <v>1</v>
      </c>
      <c r="K573" s="360"/>
      <c r="L573" s="294"/>
      <c r="M573" s="314"/>
    </row>
    <row r="574" spans="1:13" ht="15.6">
      <c r="A574" s="288"/>
      <c r="B574" s="358"/>
      <c r="C574" s="94" t="s">
        <v>70</v>
      </c>
      <c r="D574" s="121"/>
      <c r="E574" s="81">
        <v>1</v>
      </c>
      <c r="F574" s="81">
        <v>1</v>
      </c>
      <c r="G574" s="81">
        <v>2</v>
      </c>
      <c r="H574" s="81">
        <v>1</v>
      </c>
      <c r="I574" s="81">
        <v>2</v>
      </c>
      <c r="J574" s="88"/>
      <c r="K574" s="360"/>
      <c r="L574" s="294"/>
      <c r="M574" s="314"/>
    </row>
    <row r="575" spans="1:13" ht="16.2" thickBot="1">
      <c r="A575" s="300"/>
      <c r="B575" s="359"/>
      <c r="C575" s="95" t="s">
        <v>36</v>
      </c>
      <c r="D575" s="123"/>
      <c r="E575" s="96">
        <v>2</v>
      </c>
      <c r="F575" s="96"/>
      <c r="G575" s="96">
        <v>1</v>
      </c>
      <c r="H575" s="96"/>
      <c r="I575" s="96"/>
      <c r="J575" s="97">
        <v>3</v>
      </c>
      <c r="K575" s="361"/>
      <c r="L575" s="328"/>
      <c r="M575" s="329"/>
    </row>
    <row r="576" spans="1:13" ht="15.6">
      <c r="A576" s="288">
        <f>B572+1</f>
        <v>33</v>
      </c>
      <c r="B576" s="358">
        <f>B572+L576</f>
        <v>34</v>
      </c>
      <c r="C576" s="26" t="s">
        <v>261</v>
      </c>
      <c r="D576" s="130">
        <v>3</v>
      </c>
      <c r="E576" s="28">
        <v>1</v>
      </c>
      <c r="F576" s="28">
        <v>1</v>
      </c>
      <c r="G576" s="28">
        <v>1</v>
      </c>
      <c r="H576" s="28">
        <v>1</v>
      </c>
      <c r="I576" s="28">
        <v>1</v>
      </c>
      <c r="J576" s="86">
        <v>1</v>
      </c>
      <c r="K576" s="360">
        <f>SUM(D576:J579)</f>
        <v>24</v>
      </c>
      <c r="L576" s="294">
        <v>2</v>
      </c>
      <c r="M576" s="314">
        <f>K576*L576</f>
        <v>48</v>
      </c>
    </row>
    <row r="577" spans="1:13" ht="15.6">
      <c r="A577" s="288"/>
      <c r="B577" s="358"/>
      <c r="C577" s="94" t="s">
        <v>262</v>
      </c>
      <c r="D577" s="121"/>
      <c r="E577" s="81">
        <v>1</v>
      </c>
      <c r="F577" s="81"/>
      <c r="G577" s="81"/>
      <c r="H577" s="81">
        <v>1</v>
      </c>
      <c r="I577" s="81">
        <v>1</v>
      </c>
      <c r="J577" s="88">
        <v>1</v>
      </c>
      <c r="K577" s="360"/>
      <c r="L577" s="294"/>
      <c r="M577" s="314"/>
    </row>
    <row r="578" spans="1:13" ht="15.6">
      <c r="A578" s="288"/>
      <c r="B578" s="358"/>
      <c r="C578" s="94" t="s">
        <v>70</v>
      </c>
      <c r="D578" s="121"/>
      <c r="E578" s="81">
        <v>2</v>
      </c>
      <c r="F578" s="81">
        <v>1</v>
      </c>
      <c r="G578" s="81"/>
      <c r="H578" s="81">
        <v>2</v>
      </c>
      <c r="I578" s="81">
        <v>2</v>
      </c>
      <c r="J578" s="88">
        <v>1</v>
      </c>
      <c r="K578" s="360"/>
      <c r="L578" s="294"/>
      <c r="M578" s="314"/>
    </row>
    <row r="579" spans="1:13" ht="16.2" thickBot="1">
      <c r="A579" s="300"/>
      <c r="B579" s="359"/>
      <c r="C579" s="95" t="s">
        <v>36</v>
      </c>
      <c r="D579" s="123">
        <v>1</v>
      </c>
      <c r="E579" s="96"/>
      <c r="F579" s="96"/>
      <c r="G579" s="96"/>
      <c r="H579" s="96">
        <v>1</v>
      </c>
      <c r="I579" s="96">
        <v>1</v>
      </c>
      <c r="J579" s="97"/>
      <c r="K579" s="361"/>
      <c r="L579" s="328"/>
      <c r="M579" s="329"/>
    </row>
    <row r="580" spans="1:13" ht="19.2" thickBot="1">
      <c r="A580" s="297" t="s">
        <v>10</v>
      </c>
      <c r="B580" s="298"/>
      <c r="C580" s="271"/>
      <c r="D580" s="271"/>
      <c r="E580" s="271"/>
      <c r="F580" s="271"/>
      <c r="G580" s="271"/>
      <c r="H580" s="271"/>
      <c r="I580" s="271"/>
      <c r="J580" s="271"/>
      <c r="K580" s="344"/>
      <c r="L580" s="30">
        <f>SUM(L564:L579)</f>
        <v>34</v>
      </c>
      <c r="M580" s="30">
        <f>SUM(M564:M579)</f>
        <v>816</v>
      </c>
    </row>
    <row r="582" spans="1:13" ht="15" thickBot="1"/>
    <row r="583" spans="1:13" ht="18" thickBot="1">
      <c r="A583" s="301" t="s">
        <v>11</v>
      </c>
      <c r="B583" s="302"/>
      <c r="C583" s="302"/>
      <c r="D583" s="302"/>
      <c r="E583" s="302"/>
      <c r="F583" s="302"/>
      <c r="G583" s="302"/>
      <c r="H583" s="302"/>
      <c r="I583" s="302"/>
      <c r="J583" s="302"/>
      <c r="K583" s="302"/>
      <c r="L583" s="302"/>
      <c r="M583" s="303"/>
    </row>
    <row r="584" spans="1:13" ht="15.6">
      <c r="A584" s="3" t="s">
        <v>12</v>
      </c>
      <c r="B584" s="4"/>
      <c r="C584" s="5"/>
      <c r="D584" s="113"/>
      <c r="E584" s="4"/>
      <c r="F584" s="4"/>
      <c r="G584" s="4"/>
      <c r="H584" s="4"/>
      <c r="I584" s="4"/>
      <c r="J584" s="4"/>
      <c r="K584" s="4"/>
      <c r="L584" s="6"/>
      <c r="M584" s="7"/>
    </row>
    <row r="585" spans="1:13" ht="15.6">
      <c r="A585" s="3" t="s">
        <v>13</v>
      </c>
      <c r="B585" s="4"/>
      <c r="C585" s="70" t="s">
        <v>266</v>
      </c>
      <c r="D585" s="9"/>
      <c r="E585" s="4"/>
      <c r="F585" s="39"/>
      <c r="G585" s="39"/>
      <c r="H585" s="39"/>
      <c r="I585" s="39"/>
      <c r="J585" s="39"/>
      <c r="K585" s="10"/>
      <c r="L585" s="11"/>
      <c r="M585" s="12"/>
    </row>
    <row r="586" spans="1:13" ht="15.6">
      <c r="A586" s="13" t="s">
        <v>14</v>
      </c>
      <c r="B586" s="4"/>
      <c r="C586" s="14"/>
      <c r="D586" s="114"/>
      <c r="E586" s="4"/>
      <c r="F586" s="15"/>
      <c r="G586" s="15"/>
      <c r="H586" s="15"/>
      <c r="I586" s="15"/>
      <c r="J586" s="15"/>
      <c r="K586" s="4" t="s">
        <v>15</v>
      </c>
      <c r="L586" s="11"/>
      <c r="M586" s="12"/>
    </row>
    <row r="587" spans="1:13">
      <c r="A587" s="3" t="s">
        <v>16</v>
      </c>
      <c r="B587" s="4"/>
      <c r="C587" s="16"/>
      <c r="D587" s="115"/>
      <c r="E587" s="4"/>
      <c r="F587" s="10"/>
      <c r="G587" s="10"/>
      <c r="H587" s="10"/>
      <c r="I587" s="10"/>
      <c r="J587" s="10"/>
      <c r="K587" s="4" t="s">
        <v>17</v>
      </c>
      <c r="L587" s="4"/>
      <c r="M587" s="12">
        <f>M608</f>
        <v>312</v>
      </c>
    </row>
    <row r="588" spans="1:13">
      <c r="A588" s="3" t="s">
        <v>18</v>
      </c>
      <c r="B588" s="4"/>
      <c r="C588" s="8"/>
      <c r="D588" s="116"/>
      <c r="E588" s="4"/>
      <c r="F588" s="4"/>
      <c r="G588" s="4"/>
      <c r="H588" s="4"/>
      <c r="I588" s="4"/>
      <c r="J588" s="4"/>
      <c r="K588" s="4" t="s">
        <v>19</v>
      </c>
      <c r="L588" s="4"/>
      <c r="M588" s="17" t="s">
        <v>101</v>
      </c>
    </row>
    <row r="589" spans="1:13">
      <c r="A589" s="3" t="s">
        <v>20</v>
      </c>
      <c r="B589" s="4"/>
      <c r="C589" s="35"/>
      <c r="D589" s="116"/>
      <c r="E589" s="4"/>
      <c r="F589" s="4"/>
      <c r="G589" s="4"/>
      <c r="H589" s="4"/>
      <c r="I589" s="4"/>
      <c r="J589" s="4"/>
      <c r="K589" s="4" t="s">
        <v>21</v>
      </c>
      <c r="L589" s="4"/>
      <c r="M589" s="18"/>
    </row>
    <row r="590" spans="1:13">
      <c r="A590" s="3" t="s">
        <v>22</v>
      </c>
      <c r="B590" s="4"/>
      <c r="C590" s="8" t="s">
        <v>354</v>
      </c>
      <c r="D590" s="116"/>
      <c r="E590" s="4"/>
      <c r="F590" s="4"/>
      <c r="G590" s="4"/>
      <c r="H590" s="4"/>
      <c r="I590" s="4"/>
      <c r="J590" s="4"/>
      <c r="K590" s="4"/>
      <c r="L590" s="4"/>
      <c r="M590" s="19"/>
    </row>
    <row r="591" spans="1:13" ht="15" thickBot="1">
      <c r="A591" s="20" t="s">
        <v>38</v>
      </c>
      <c r="B591" s="21"/>
      <c r="C591" s="22"/>
      <c r="D591" s="22"/>
      <c r="E591" s="21"/>
      <c r="F591" s="21"/>
      <c r="G591" s="21"/>
      <c r="H591" s="21"/>
      <c r="I591" s="21"/>
      <c r="J591" s="21"/>
      <c r="K591" s="21"/>
      <c r="L591" s="21"/>
      <c r="M591" s="23"/>
    </row>
    <row r="592" spans="1:13" ht="16.2" thickBot="1">
      <c r="A592" s="304"/>
      <c r="B592" s="305"/>
      <c r="C592" s="305"/>
      <c r="D592" s="305"/>
      <c r="E592" s="305"/>
      <c r="F592" s="305"/>
      <c r="G592" s="305"/>
      <c r="H592" s="305"/>
      <c r="I592" s="305"/>
      <c r="J592" s="305"/>
      <c r="K592" s="305"/>
      <c r="L592" s="305"/>
      <c r="M592" s="306"/>
    </row>
    <row r="593" spans="1:13" ht="15" thickBot="1">
      <c r="A593" s="320" t="s">
        <v>23</v>
      </c>
      <c r="B593" s="321"/>
      <c r="C593" s="322" t="s">
        <v>24</v>
      </c>
      <c r="D593" s="117"/>
      <c r="E593" s="280"/>
      <c r="F593" s="280"/>
      <c r="G593" s="280"/>
      <c r="H593" s="280"/>
      <c r="I593" s="280"/>
      <c r="J593" s="280"/>
      <c r="K593" s="281"/>
      <c r="L593" s="316" t="s">
        <v>0</v>
      </c>
      <c r="M593" s="324" t="s">
        <v>26</v>
      </c>
    </row>
    <row r="594" spans="1:13" ht="18" thickBot="1">
      <c r="A594" s="320"/>
      <c r="B594" s="321"/>
      <c r="C594" s="332"/>
      <c r="D594" s="93" t="s">
        <v>44</v>
      </c>
      <c r="E594" s="93" t="s">
        <v>27</v>
      </c>
      <c r="F594" s="93" t="s">
        <v>28</v>
      </c>
      <c r="G594" s="93" t="s">
        <v>29</v>
      </c>
      <c r="H594" s="93" t="s">
        <v>30</v>
      </c>
      <c r="I594" s="93" t="s">
        <v>31</v>
      </c>
      <c r="J594" s="93" t="s">
        <v>32</v>
      </c>
      <c r="K594" s="92" t="s">
        <v>35</v>
      </c>
      <c r="L594" s="317"/>
      <c r="M594" s="325"/>
    </row>
    <row r="595" spans="1:13" ht="15.6">
      <c r="A595" s="287">
        <v>1</v>
      </c>
      <c r="B595" s="362">
        <f>L595</f>
        <v>8</v>
      </c>
      <c r="C595" s="29" t="s">
        <v>49</v>
      </c>
      <c r="D595" s="118"/>
      <c r="E595" s="27"/>
      <c r="F595" s="27">
        <v>3</v>
      </c>
      <c r="G595" s="27">
        <v>5</v>
      </c>
      <c r="H595" s="27">
        <v>2</v>
      </c>
      <c r="I595" s="27">
        <v>1</v>
      </c>
      <c r="J595" s="84"/>
      <c r="K595" s="363">
        <f>SUM(D595:J597)</f>
        <v>24</v>
      </c>
      <c r="L595" s="293">
        <v>8</v>
      </c>
      <c r="M595" s="313">
        <f>K595*L595</f>
        <v>192</v>
      </c>
    </row>
    <row r="596" spans="1:13" ht="15.6">
      <c r="A596" s="288"/>
      <c r="B596" s="358"/>
      <c r="C596" s="94" t="s">
        <v>145</v>
      </c>
      <c r="D596" s="119"/>
      <c r="E596" s="81"/>
      <c r="F596" s="81">
        <v>1</v>
      </c>
      <c r="G596" s="81"/>
      <c r="H596" s="81"/>
      <c r="I596" s="81">
        <v>1</v>
      </c>
      <c r="J596" s="88"/>
      <c r="K596" s="360"/>
      <c r="L596" s="294"/>
      <c r="M596" s="314"/>
    </row>
    <row r="597" spans="1:13" ht="16.2" thickBot="1">
      <c r="A597" s="300"/>
      <c r="B597" s="359"/>
      <c r="C597" s="95" t="s">
        <v>187</v>
      </c>
      <c r="D597" s="120"/>
      <c r="E597" s="96">
        <v>1</v>
      </c>
      <c r="F597" s="96">
        <v>2</v>
      </c>
      <c r="G597" s="96">
        <v>4</v>
      </c>
      <c r="H597" s="96">
        <v>3</v>
      </c>
      <c r="I597" s="96"/>
      <c r="J597" s="97">
        <v>1</v>
      </c>
      <c r="K597" s="361"/>
      <c r="L597" s="328"/>
      <c r="M597" s="329"/>
    </row>
    <row r="598" spans="1:13" ht="15.6">
      <c r="A598" s="287">
        <f>B595+1</f>
        <v>9</v>
      </c>
      <c r="B598" s="362">
        <f>B595+L598</f>
        <v>11</v>
      </c>
      <c r="C598" s="29" t="s">
        <v>49</v>
      </c>
      <c r="D598" s="118"/>
      <c r="E598" s="27">
        <v>2</v>
      </c>
      <c r="F598" s="27">
        <v>3</v>
      </c>
      <c r="G598" s="27">
        <v>2</v>
      </c>
      <c r="H598" s="27">
        <v>3</v>
      </c>
      <c r="I598" s="27">
        <v>1</v>
      </c>
      <c r="J598" s="84">
        <v>2</v>
      </c>
      <c r="K598" s="363">
        <f>SUM(D598:J600)</f>
        <v>24</v>
      </c>
      <c r="L598" s="293">
        <v>3</v>
      </c>
      <c r="M598" s="313">
        <f>K598*L598</f>
        <v>72</v>
      </c>
    </row>
    <row r="599" spans="1:13" ht="15.6">
      <c r="A599" s="288"/>
      <c r="B599" s="358"/>
      <c r="C599" s="94" t="s">
        <v>187</v>
      </c>
      <c r="D599" s="119"/>
      <c r="E599" s="81">
        <v>1</v>
      </c>
      <c r="F599" s="81">
        <v>2</v>
      </c>
      <c r="G599" s="81">
        <v>2</v>
      </c>
      <c r="H599" s="81">
        <v>1</v>
      </c>
      <c r="I599" s="81">
        <v>1</v>
      </c>
      <c r="J599" s="88"/>
      <c r="K599" s="360"/>
      <c r="L599" s="294"/>
      <c r="M599" s="314"/>
    </row>
    <row r="600" spans="1:13" ht="16.2" thickBot="1">
      <c r="A600" s="300"/>
      <c r="B600" s="359"/>
      <c r="C600" s="95" t="s">
        <v>267</v>
      </c>
      <c r="D600" s="120"/>
      <c r="E600" s="96"/>
      <c r="F600" s="96">
        <v>1</v>
      </c>
      <c r="G600" s="96">
        <v>1</v>
      </c>
      <c r="H600" s="96">
        <v>2</v>
      </c>
      <c r="I600" s="96"/>
      <c r="J600" s="97"/>
      <c r="K600" s="360"/>
      <c r="L600" s="294"/>
      <c r="M600" s="314"/>
    </row>
    <row r="601" spans="1:13" ht="15.6">
      <c r="A601" s="287">
        <f>B598+1</f>
        <v>12</v>
      </c>
      <c r="B601" s="362">
        <f>B598+L601</f>
        <v>12</v>
      </c>
      <c r="C601" s="29" t="s">
        <v>49</v>
      </c>
      <c r="D601" s="122">
        <v>3</v>
      </c>
      <c r="E601" s="27">
        <v>1</v>
      </c>
      <c r="F601" s="27">
        <v>1</v>
      </c>
      <c r="G601" s="27">
        <v>1</v>
      </c>
      <c r="H601" s="27"/>
      <c r="I601" s="27"/>
      <c r="J601" s="84"/>
      <c r="K601" s="363">
        <f>SUM(D601:J604)</f>
        <v>24</v>
      </c>
      <c r="L601" s="293">
        <v>1</v>
      </c>
      <c r="M601" s="313">
        <f>K601*L601</f>
        <v>24</v>
      </c>
    </row>
    <row r="602" spans="1:13" ht="15.6">
      <c r="A602" s="288"/>
      <c r="B602" s="358"/>
      <c r="C602" s="94" t="s">
        <v>145</v>
      </c>
      <c r="D602" s="121"/>
      <c r="E602" s="81">
        <v>1</v>
      </c>
      <c r="F602" s="81"/>
      <c r="G602" s="81">
        <v>6</v>
      </c>
      <c r="H602" s="81">
        <v>2</v>
      </c>
      <c r="I602" s="81"/>
      <c r="J602" s="88"/>
      <c r="K602" s="360"/>
      <c r="L602" s="294"/>
      <c r="M602" s="314"/>
    </row>
    <row r="603" spans="1:13" ht="15.6">
      <c r="A603" s="288"/>
      <c r="B603" s="358"/>
      <c r="C603" s="94" t="s">
        <v>187</v>
      </c>
      <c r="D603" s="121">
        <v>2</v>
      </c>
      <c r="E603" s="81">
        <v>2</v>
      </c>
      <c r="F603" s="81">
        <v>2</v>
      </c>
      <c r="G603" s="81"/>
      <c r="H603" s="81"/>
      <c r="I603" s="81">
        <v>1</v>
      </c>
      <c r="J603" s="88"/>
      <c r="K603" s="360"/>
      <c r="L603" s="294"/>
      <c r="M603" s="314"/>
    </row>
    <row r="604" spans="1:13" ht="16.2" thickBot="1">
      <c r="A604" s="300"/>
      <c r="B604" s="359"/>
      <c r="C604" s="95" t="s">
        <v>267</v>
      </c>
      <c r="D604" s="123"/>
      <c r="E604" s="96"/>
      <c r="F604" s="96"/>
      <c r="G604" s="96"/>
      <c r="H604" s="96"/>
      <c r="I604" s="96">
        <v>2</v>
      </c>
      <c r="J604" s="97"/>
      <c r="K604" s="361"/>
      <c r="L604" s="328"/>
      <c r="M604" s="329"/>
    </row>
    <row r="605" spans="1:13" ht="15.6">
      <c r="A605" s="287">
        <f>B601+1</f>
        <v>13</v>
      </c>
      <c r="B605" s="362">
        <f>B601+L605</f>
        <v>13</v>
      </c>
      <c r="C605" s="29" t="s">
        <v>49</v>
      </c>
      <c r="D605" s="118"/>
      <c r="E605" s="27"/>
      <c r="F605" s="27"/>
      <c r="G605" s="27">
        <v>1</v>
      </c>
      <c r="H605" s="27"/>
      <c r="I605" s="27">
        <v>2</v>
      </c>
      <c r="J605" s="84">
        <v>1</v>
      </c>
      <c r="K605" s="360">
        <f>SUM(D605:J607)</f>
        <v>24</v>
      </c>
      <c r="L605" s="294">
        <v>1</v>
      </c>
      <c r="M605" s="314">
        <f>K605*L605</f>
        <v>24</v>
      </c>
    </row>
    <row r="606" spans="1:13" ht="15.6">
      <c r="A606" s="288"/>
      <c r="B606" s="358"/>
      <c r="C606" s="94" t="s">
        <v>144</v>
      </c>
      <c r="D606" s="119"/>
      <c r="E606" s="81">
        <v>1</v>
      </c>
      <c r="F606" s="81">
        <v>2</v>
      </c>
      <c r="G606" s="81">
        <v>4</v>
      </c>
      <c r="H606" s="81">
        <v>2</v>
      </c>
      <c r="I606" s="81">
        <v>5</v>
      </c>
      <c r="J606" s="88"/>
      <c r="K606" s="360"/>
      <c r="L606" s="294"/>
      <c r="M606" s="314"/>
    </row>
    <row r="607" spans="1:13" ht="16.2" thickBot="1">
      <c r="A607" s="300"/>
      <c r="B607" s="359"/>
      <c r="C607" s="95" t="s">
        <v>116</v>
      </c>
      <c r="D607" s="120"/>
      <c r="E607" s="96">
        <v>1</v>
      </c>
      <c r="F607" s="96">
        <v>3</v>
      </c>
      <c r="G607" s="96">
        <v>1</v>
      </c>
      <c r="H607" s="96">
        <v>1</v>
      </c>
      <c r="I607" s="96"/>
      <c r="J607" s="97"/>
      <c r="K607" s="361"/>
      <c r="L607" s="328"/>
      <c r="M607" s="329"/>
    </row>
    <row r="608" spans="1:13" ht="19.2" thickBot="1">
      <c r="A608" s="270" t="s">
        <v>10</v>
      </c>
      <c r="B608" s="271"/>
      <c r="C608" s="271"/>
      <c r="D608" s="271"/>
      <c r="E608" s="271"/>
      <c r="F608" s="271"/>
      <c r="G608" s="271"/>
      <c r="H608" s="271"/>
      <c r="I608" s="271"/>
      <c r="J608" s="271"/>
      <c r="K608" s="344"/>
      <c r="L608" s="30">
        <f>SUM(L595:L607)</f>
        <v>13</v>
      </c>
      <c r="M608" s="30">
        <f>SUM(M595:M607)</f>
        <v>312</v>
      </c>
    </row>
    <row r="610" spans="1:12" ht="15" thickBot="1"/>
    <row r="611" spans="1:12" ht="18" thickBot="1">
      <c r="A611" s="301" t="s">
        <v>11</v>
      </c>
      <c r="B611" s="302"/>
      <c r="C611" s="302"/>
      <c r="D611" s="302"/>
      <c r="E611" s="302"/>
      <c r="F611" s="302"/>
      <c r="G611" s="302"/>
      <c r="H611" s="302"/>
      <c r="I611" s="302"/>
      <c r="J611" s="302"/>
      <c r="K611" s="302"/>
      <c r="L611" s="318"/>
    </row>
    <row r="612" spans="1:12" ht="15.6">
      <c r="A612" s="3" t="s">
        <v>12</v>
      </c>
      <c r="B612" s="4"/>
      <c r="C612" s="5"/>
      <c r="D612" s="4"/>
      <c r="E612" s="4"/>
      <c r="F612" s="4"/>
      <c r="G612" s="4"/>
      <c r="H612" s="4"/>
      <c r="I612" s="4"/>
      <c r="J612" s="4"/>
      <c r="K612" s="6"/>
      <c r="L612" s="7"/>
    </row>
    <row r="613" spans="1:12" ht="15.6">
      <c r="A613" s="3" t="s">
        <v>13</v>
      </c>
      <c r="B613" s="4"/>
      <c r="C613" s="8" t="s">
        <v>264</v>
      </c>
      <c r="D613" s="4"/>
      <c r="E613" s="39"/>
      <c r="F613" s="39"/>
      <c r="G613" s="39"/>
      <c r="H613" s="39"/>
      <c r="I613" s="39"/>
      <c r="J613" s="10"/>
      <c r="K613" s="11"/>
      <c r="L613" s="12"/>
    </row>
    <row r="614" spans="1:12" ht="15.6">
      <c r="A614" s="13" t="s">
        <v>14</v>
      </c>
      <c r="B614" s="4"/>
      <c r="C614" s="14"/>
      <c r="D614" s="4"/>
      <c r="E614" s="15"/>
      <c r="F614" s="15"/>
      <c r="G614" s="15"/>
      <c r="H614" s="15"/>
      <c r="I614" s="15"/>
      <c r="J614" s="4" t="s">
        <v>15</v>
      </c>
      <c r="K614" s="11"/>
      <c r="L614" s="12"/>
    </row>
    <row r="615" spans="1:12">
      <c r="A615" s="3" t="s">
        <v>16</v>
      </c>
      <c r="B615" s="4"/>
      <c r="C615" s="16"/>
      <c r="D615" s="4"/>
      <c r="E615" s="10"/>
      <c r="F615" s="10"/>
      <c r="G615" s="10"/>
      <c r="H615" s="10"/>
      <c r="I615" s="10"/>
      <c r="J615" s="4" t="s">
        <v>17</v>
      </c>
      <c r="K615" s="4"/>
      <c r="L615" s="12">
        <f>L636</f>
        <v>192</v>
      </c>
    </row>
    <row r="616" spans="1:12">
      <c r="A616" s="3" t="s">
        <v>18</v>
      </c>
      <c r="B616" s="4"/>
      <c r="C616" s="8"/>
      <c r="D616" s="4"/>
      <c r="E616" s="4"/>
      <c r="F616" s="4"/>
      <c r="G616" s="4"/>
      <c r="H616" s="4"/>
      <c r="I616" s="4"/>
      <c r="J616" s="4" t="s">
        <v>19</v>
      </c>
      <c r="K616" s="4"/>
      <c r="L616" s="17"/>
    </row>
    <row r="617" spans="1:12">
      <c r="A617" s="3" t="s">
        <v>20</v>
      </c>
      <c r="B617" s="4"/>
      <c r="C617" s="35"/>
      <c r="D617" s="4"/>
      <c r="E617" s="4"/>
      <c r="F617" s="4"/>
      <c r="G617" s="4"/>
      <c r="H617" s="4"/>
      <c r="I617" s="4"/>
      <c r="J617" s="4" t="s">
        <v>21</v>
      </c>
      <c r="K617" s="4"/>
      <c r="L617" s="18"/>
    </row>
    <row r="618" spans="1:12">
      <c r="A618" s="3" t="s">
        <v>22</v>
      </c>
      <c r="B618" s="4"/>
      <c r="C618" s="8" t="s">
        <v>355</v>
      </c>
      <c r="D618" s="4"/>
      <c r="E618" s="4"/>
      <c r="F618" s="4"/>
      <c r="G618" s="4"/>
      <c r="H618" s="4"/>
      <c r="I618" s="4"/>
      <c r="J618" s="4"/>
      <c r="K618" s="4"/>
      <c r="L618" s="19"/>
    </row>
    <row r="619" spans="1:12" ht="15" thickBot="1">
      <c r="A619" s="20" t="s">
        <v>38</v>
      </c>
      <c r="B619" s="21"/>
      <c r="C619" s="22"/>
      <c r="D619" s="21"/>
      <c r="E619" s="21"/>
      <c r="F619" s="21"/>
      <c r="G619" s="21"/>
      <c r="H619" s="21"/>
      <c r="I619" s="21"/>
      <c r="J619" s="21"/>
      <c r="K619" s="21"/>
      <c r="L619" s="23"/>
    </row>
    <row r="620" spans="1:12" ht="16.2" thickBot="1">
      <c r="A620" s="304"/>
      <c r="B620" s="305"/>
      <c r="C620" s="305"/>
      <c r="D620" s="305"/>
      <c r="E620" s="305"/>
      <c r="F620" s="305"/>
      <c r="G620" s="305"/>
      <c r="H620" s="305"/>
      <c r="I620" s="305"/>
      <c r="J620" s="305"/>
      <c r="K620" s="305"/>
      <c r="L620" s="319"/>
    </row>
    <row r="621" spans="1:12" ht="15" thickBot="1">
      <c r="A621" s="320" t="s">
        <v>23</v>
      </c>
      <c r="B621" s="321"/>
      <c r="C621" s="322" t="s">
        <v>24</v>
      </c>
      <c r="D621" s="280"/>
      <c r="E621" s="280"/>
      <c r="F621" s="280"/>
      <c r="G621" s="280"/>
      <c r="H621" s="280"/>
      <c r="I621" s="280"/>
      <c r="J621" s="315"/>
      <c r="K621" s="316" t="s">
        <v>0</v>
      </c>
      <c r="L621" s="324" t="s">
        <v>26</v>
      </c>
    </row>
    <row r="622" spans="1:12" ht="18" thickBot="1">
      <c r="A622" s="320"/>
      <c r="B622" s="321"/>
      <c r="C622" s="323"/>
      <c r="D622" s="24" t="s">
        <v>27</v>
      </c>
      <c r="E622" s="24" t="s">
        <v>28</v>
      </c>
      <c r="F622" s="24" t="s">
        <v>29</v>
      </c>
      <c r="G622" s="24" t="s">
        <v>30</v>
      </c>
      <c r="H622" s="24" t="s">
        <v>31</v>
      </c>
      <c r="I622" s="24" t="s">
        <v>32</v>
      </c>
      <c r="J622" s="25" t="s">
        <v>35</v>
      </c>
      <c r="K622" s="317"/>
      <c r="L622" s="325"/>
    </row>
    <row r="623" spans="1:12" ht="15.6">
      <c r="A623" s="287">
        <v>1</v>
      </c>
      <c r="B623" s="289">
        <f>K623</f>
        <v>5</v>
      </c>
      <c r="C623" s="78" t="s">
        <v>270</v>
      </c>
      <c r="D623" s="76">
        <v>1</v>
      </c>
      <c r="E623" s="27">
        <v>1</v>
      </c>
      <c r="F623" s="27">
        <v>4</v>
      </c>
      <c r="G623" s="27">
        <v>2</v>
      </c>
      <c r="H623" s="27">
        <v>1</v>
      </c>
      <c r="I623" s="27">
        <v>1</v>
      </c>
      <c r="J623" s="291">
        <f>SUM(D623:I627)</f>
        <v>24</v>
      </c>
      <c r="K623" s="293">
        <v>5</v>
      </c>
      <c r="L623" s="313">
        <f>J623*K623</f>
        <v>120</v>
      </c>
    </row>
    <row r="624" spans="1:12" ht="15.6">
      <c r="A624" s="288"/>
      <c r="B624" s="290"/>
      <c r="C624" s="79" t="s">
        <v>146</v>
      </c>
      <c r="D624" s="77"/>
      <c r="E624" s="28">
        <v>1</v>
      </c>
      <c r="F624" s="28"/>
      <c r="G624" s="28">
        <v>3</v>
      </c>
      <c r="H624" s="28"/>
      <c r="I624" s="28"/>
      <c r="J624" s="292"/>
      <c r="K624" s="294"/>
      <c r="L624" s="314"/>
    </row>
    <row r="625" spans="1:12" ht="15.6">
      <c r="A625" s="288"/>
      <c r="B625" s="290"/>
      <c r="C625" s="79" t="s">
        <v>86</v>
      </c>
      <c r="D625" s="77"/>
      <c r="E625" s="28"/>
      <c r="F625" s="28">
        <v>2</v>
      </c>
      <c r="G625" s="28">
        <v>1</v>
      </c>
      <c r="H625" s="28"/>
      <c r="I625" s="28"/>
      <c r="J625" s="292"/>
      <c r="K625" s="294"/>
      <c r="L625" s="314"/>
    </row>
    <row r="626" spans="1:12" ht="15.6">
      <c r="A626" s="288"/>
      <c r="B626" s="290"/>
      <c r="C626" s="79" t="s">
        <v>265</v>
      </c>
      <c r="D626" s="77"/>
      <c r="E626" s="28"/>
      <c r="F626" s="28"/>
      <c r="G626" s="28">
        <v>6</v>
      </c>
      <c r="H626" s="28"/>
      <c r="I626" s="28"/>
      <c r="J626" s="292"/>
      <c r="K626" s="294"/>
      <c r="L626" s="314"/>
    </row>
    <row r="627" spans="1:12" ht="16.2" thickBot="1">
      <c r="A627" s="288"/>
      <c r="B627" s="290"/>
      <c r="C627" s="79" t="s">
        <v>271</v>
      </c>
      <c r="D627" s="77"/>
      <c r="E627" s="28"/>
      <c r="F627" s="28"/>
      <c r="G627" s="28"/>
      <c r="H627" s="28"/>
      <c r="I627" s="28">
        <v>1</v>
      </c>
      <c r="J627" s="292"/>
      <c r="K627" s="294"/>
      <c r="L627" s="314"/>
    </row>
    <row r="628" spans="1:12" ht="15.6">
      <c r="A628" s="287">
        <f>B623+1</f>
        <v>6</v>
      </c>
      <c r="B628" s="289">
        <f>B623+K628</f>
        <v>7</v>
      </c>
      <c r="C628" s="78" t="s">
        <v>270</v>
      </c>
      <c r="D628" s="76"/>
      <c r="E628" s="27"/>
      <c r="F628" s="27"/>
      <c r="G628" s="27">
        <v>1</v>
      </c>
      <c r="H628" s="27">
        <v>1</v>
      </c>
      <c r="I628" s="27">
        <v>2</v>
      </c>
      <c r="J628" s="291">
        <f>SUM(D628:I631)</f>
        <v>24</v>
      </c>
      <c r="K628" s="293">
        <v>2</v>
      </c>
      <c r="L628" s="313">
        <f>J628*K628</f>
        <v>48</v>
      </c>
    </row>
    <row r="629" spans="1:12" ht="15.6">
      <c r="A629" s="288"/>
      <c r="B629" s="290"/>
      <c r="C629" s="79" t="s">
        <v>269</v>
      </c>
      <c r="D629" s="77"/>
      <c r="E629" s="28"/>
      <c r="F629" s="28">
        <v>5</v>
      </c>
      <c r="G629" s="28">
        <v>6</v>
      </c>
      <c r="H629" s="28">
        <v>1</v>
      </c>
      <c r="I629" s="28"/>
      <c r="J629" s="292"/>
      <c r="K629" s="294"/>
      <c r="L629" s="314"/>
    </row>
    <row r="630" spans="1:12" ht="15.6">
      <c r="A630" s="288"/>
      <c r="B630" s="290"/>
      <c r="C630" s="79" t="s">
        <v>272</v>
      </c>
      <c r="D630" s="77"/>
      <c r="E630" s="28"/>
      <c r="F630" s="28"/>
      <c r="G630" s="28">
        <v>1</v>
      </c>
      <c r="H630" s="28">
        <v>3</v>
      </c>
      <c r="I630" s="28">
        <v>2</v>
      </c>
      <c r="J630" s="292"/>
      <c r="K630" s="294"/>
      <c r="L630" s="314"/>
    </row>
    <row r="631" spans="1:12" ht="16.2" thickBot="1">
      <c r="A631" s="288"/>
      <c r="B631" s="290"/>
      <c r="C631" s="79" t="s">
        <v>271</v>
      </c>
      <c r="D631" s="77"/>
      <c r="E631" s="28"/>
      <c r="F631" s="28"/>
      <c r="G631" s="28">
        <v>1</v>
      </c>
      <c r="H631" s="28"/>
      <c r="I631" s="28">
        <v>1</v>
      </c>
      <c r="J631" s="292"/>
      <c r="K631" s="294"/>
      <c r="L631" s="314"/>
    </row>
    <row r="632" spans="1:12" ht="15.6">
      <c r="A632" s="287">
        <f>B628+1</f>
        <v>8</v>
      </c>
      <c r="B632" s="289">
        <f>B628+K632</f>
        <v>8</v>
      </c>
      <c r="C632" s="78" t="s">
        <v>227</v>
      </c>
      <c r="D632" s="76">
        <v>3</v>
      </c>
      <c r="E632" s="27"/>
      <c r="F632" s="27"/>
      <c r="G632" s="27">
        <v>2</v>
      </c>
      <c r="H632" s="27">
        <v>1</v>
      </c>
      <c r="I632" s="27">
        <v>1</v>
      </c>
      <c r="J632" s="291">
        <f>SUM(D632:I635)</f>
        <v>24</v>
      </c>
      <c r="K632" s="293">
        <v>1</v>
      </c>
      <c r="L632" s="313">
        <f>J632*K632</f>
        <v>24</v>
      </c>
    </row>
    <row r="633" spans="1:12" ht="15.6">
      <c r="A633" s="288"/>
      <c r="B633" s="290"/>
      <c r="C633" s="79" t="s">
        <v>265</v>
      </c>
      <c r="D633" s="77"/>
      <c r="E633" s="28"/>
      <c r="F633" s="28"/>
      <c r="G633" s="28">
        <v>2</v>
      </c>
      <c r="H633" s="28">
        <v>2</v>
      </c>
      <c r="I633" s="28">
        <v>2</v>
      </c>
      <c r="J633" s="292"/>
      <c r="K633" s="294"/>
      <c r="L633" s="314"/>
    </row>
    <row r="634" spans="1:12" ht="15.6">
      <c r="A634" s="288"/>
      <c r="B634" s="290"/>
      <c r="C634" s="79" t="s">
        <v>273</v>
      </c>
      <c r="D634" s="77"/>
      <c r="E634" s="28"/>
      <c r="F634" s="28"/>
      <c r="G634" s="28">
        <v>4</v>
      </c>
      <c r="H634" s="28">
        <v>2</v>
      </c>
      <c r="I634" s="28">
        <v>1</v>
      </c>
      <c r="J634" s="292"/>
      <c r="K634" s="294"/>
      <c r="L634" s="314"/>
    </row>
    <row r="635" spans="1:12" ht="16.2" thickBot="1">
      <c r="A635" s="288"/>
      <c r="B635" s="290"/>
      <c r="C635" s="79" t="s">
        <v>146</v>
      </c>
      <c r="D635" s="77"/>
      <c r="E635" s="28"/>
      <c r="F635" s="28">
        <v>2</v>
      </c>
      <c r="G635" s="28"/>
      <c r="H635" s="28">
        <v>2</v>
      </c>
      <c r="I635" s="28"/>
      <c r="J635" s="292"/>
      <c r="K635" s="294"/>
      <c r="L635" s="314"/>
    </row>
    <row r="636" spans="1:12" ht="19.2" thickBot="1">
      <c r="A636" s="297" t="s">
        <v>10</v>
      </c>
      <c r="B636" s="298"/>
      <c r="C636" s="298"/>
      <c r="D636" s="298"/>
      <c r="E636" s="298"/>
      <c r="F636" s="298"/>
      <c r="G636" s="298"/>
      <c r="H636" s="298"/>
      <c r="I636" s="298"/>
      <c r="J636" s="299"/>
      <c r="K636" s="30">
        <f>SUM(K623:K635)</f>
        <v>8</v>
      </c>
      <c r="L636" s="30">
        <f>SUM(L623:L635)</f>
        <v>192</v>
      </c>
    </row>
    <row r="638" spans="1:12" ht="15" thickBot="1"/>
    <row r="639" spans="1:12" ht="18" thickBot="1">
      <c r="A639" s="301" t="s">
        <v>11</v>
      </c>
      <c r="B639" s="302"/>
      <c r="C639" s="302"/>
      <c r="D639" s="302"/>
      <c r="E639" s="302"/>
      <c r="F639" s="302"/>
      <c r="G639" s="302"/>
      <c r="H639" s="302"/>
      <c r="I639" s="302"/>
      <c r="J639" s="302"/>
      <c r="K639" s="302"/>
      <c r="L639" s="318"/>
    </row>
    <row r="640" spans="1:12" ht="15.6">
      <c r="A640" s="3" t="s">
        <v>12</v>
      </c>
      <c r="B640" s="4"/>
      <c r="C640" s="5"/>
      <c r="D640" s="4"/>
      <c r="E640" s="4"/>
      <c r="F640" s="4"/>
      <c r="G640" s="4"/>
      <c r="H640" s="4"/>
      <c r="I640" s="4"/>
      <c r="J640" s="4"/>
      <c r="K640" s="6"/>
      <c r="L640" s="7"/>
    </row>
    <row r="641" spans="1:12" ht="15.6">
      <c r="A641" s="3" t="s">
        <v>13</v>
      </c>
      <c r="B641" s="4"/>
      <c r="C641" s="8" t="s">
        <v>268</v>
      </c>
      <c r="D641" s="4"/>
      <c r="E641" s="39"/>
      <c r="F641" s="39"/>
      <c r="G641" s="39"/>
      <c r="H641" s="39"/>
      <c r="I641" s="39"/>
      <c r="J641" s="10"/>
      <c r="K641" s="11"/>
      <c r="L641" s="12"/>
    </row>
    <row r="642" spans="1:12" ht="15.6">
      <c r="A642" s="13" t="s">
        <v>14</v>
      </c>
      <c r="B642" s="4"/>
      <c r="C642" s="14"/>
      <c r="D642" s="4"/>
      <c r="E642" s="15"/>
      <c r="F642" s="15"/>
      <c r="G642" s="15"/>
      <c r="H642" s="15"/>
      <c r="I642" s="15"/>
      <c r="J642" s="4" t="s">
        <v>15</v>
      </c>
      <c r="K642" s="11"/>
      <c r="L642" s="12"/>
    </row>
    <row r="643" spans="1:12">
      <c r="A643" s="3" t="s">
        <v>16</v>
      </c>
      <c r="B643" s="4"/>
      <c r="C643" s="16"/>
      <c r="D643" s="4"/>
      <c r="E643" s="10"/>
      <c r="F643" s="10"/>
      <c r="G643" s="10"/>
      <c r="H643" s="10"/>
      <c r="I643" s="10"/>
      <c r="J643" s="4" t="s">
        <v>17</v>
      </c>
      <c r="K643" s="4"/>
      <c r="L643" s="12">
        <f>L653</f>
        <v>48</v>
      </c>
    </row>
    <row r="644" spans="1:12">
      <c r="A644" s="3" t="s">
        <v>18</v>
      </c>
      <c r="B644" s="4"/>
      <c r="C644" s="8"/>
      <c r="D644" s="4"/>
      <c r="E644" s="4"/>
      <c r="F644" s="4"/>
      <c r="G644" s="4"/>
      <c r="H644" s="4"/>
      <c r="I644" s="4"/>
      <c r="J644" s="4" t="s">
        <v>19</v>
      </c>
      <c r="K644" s="4"/>
      <c r="L644" s="17"/>
    </row>
    <row r="645" spans="1:12">
      <c r="A645" s="3" t="s">
        <v>20</v>
      </c>
      <c r="B645" s="4"/>
      <c r="C645" s="35"/>
      <c r="D645" s="4"/>
      <c r="E645" s="4"/>
      <c r="F645" s="4"/>
      <c r="G645" s="4"/>
      <c r="H645" s="4"/>
      <c r="I645" s="4"/>
      <c r="J645" s="4" t="s">
        <v>21</v>
      </c>
      <c r="K645" s="4"/>
      <c r="L645" s="18"/>
    </row>
    <row r="646" spans="1:12">
      <c r="A646" s="3" t="s">
        <v>22</v>
      </c>
      <c r="B646" s="4"/>
      <c r="C646" s="8" t="s">
        <v>356</v>
      </c>
      <c r="D646" s="4"/>
      <c r="E646" s="4"/>
      <c r="F646" s="4"/>
      <c r="G646" s="4"/>
      <c r="H646" s="4"/>
      <c r="I646" s="4"/>
      <c r="J646" s="4"/>
      <c r="K646" s="4"/>
      <c r="L646" s="19"/>
    </row>
    <row r="647" spans="1:12" ht="15" thickBot="1">
      <c r="A647" s="20" t="s">
        <v>38</v>
      </c>
      <c r="B647" s="21"/>
      <c r="C647" s="22"/>
      <c r="D647" s="21"/>
      <c r="E647" s="21"/>
      <c r="F647" s="21"/>
      <c r="G647" s="21"/>
      <c r="H647" s="21"/>
      <c r="I647" s="21"/>
      <c r="J647" s="21"/>
      <c r="K647" s="21"/>
      <c r="L647" s="23"/>
    </row>
    <row r="648" spans="1:12" ht="16.2" thickBot="1">
      <c r="A648" s="304"/>
      <c r="B648" s="305"/>
      <c r="C648" s="305"/>
      <c r="D648" s="305"/>
      <c r="E648" s="305"/>
      <c r="F648" s="305"/>
      <c r="G648" s="305"/>
      <c r="H648" s="305"/>
      <c r="I648" s="305"/>
      <c r="J648" s="305"/>
      <c r="K648" s="305"/>
      <c r="L648" s="319"/>
    </row>
    <row r="649" spans="1:12" ht="15" thickBot="1">
      <c r="A649" s="320" t="s">
        <v>23</v>
      </c>
      <c r="B649" s="321"/>
      <c r="C649" s="322" t="s">
        <v>24</v>
      </c>
      <c r="D649" s="280"/>
      <c r="E649" s="280"/>
      <c r="F649" s="280"/>
      <c r="G649" s="280"/>
      <c r="H649" s="280"/>
      <c r="I649" s="280"/>
      <c r="J649" s="315"/>
      <c r="K649" s="316" t="s">
        <v>0</v>
      </c>
      <c r="L649" s="324" t="s">
        <v>26</v>
      </c>
    </row>
    <row r="650" spans="1:12" ht="18" thickBot="1">
      <c r="A650" s="320"/>
      <c r="B650" s="321"/>
      <c r="C650" s="323"/>
      <c r="D650" s="24" t="s">
        <v>27</v>
      </c>
      <c r="E650" s="24" t="s">
        <v>28</v>
      </c>
      <c r="F650" s="24" t="s">
        <v>29</v>
      </c>
      <c r="G650" s="24" t="s">
        <v>30</v>
      </c>
      <c r="H650" s="24" t="s">
        <v>31</v>
      </c>
      <c r="I650" s="24" t="s">
        <v>32</v>
      </c>
      <c r="J650" s="25" t="s">
        <v>35</v>
      </c>
      <c r="K650" s="317"/>
      <c r="L650" s="325"/>
    </row>
    <row r="651" spans="1:12" ht="15.6">
      <c r="A651" s="287">
        <v>1</v>
      </c>
      <c r="B651" s="289">
        <f>K651</f>
        <v>2</v>
      </c>
      <c r="C651" s="78" t="s">
        <v>146</v>
      </c>
      <c r="D651" s="76">
        <v>1</v>
      </c>
      <c r="E651" s="27">
        <v>5</v>
      </c>
      <c r="F651" s="27">
        <v>5</v>
      </c>
      <c r="G651" s="27">
        <v>2</v>
      </c>
      <c r="H651" s="27">
        <v>1</v>
      </c>
      <c r="I651" s="27">
        <v>1</v>
      </c>
      <c r="J651" s="291">
        <f>SUM(D651:I652)</f>
        <v>24</v>
      </c>
      <c r="K651" s="293">
        <v>2</v>
      </c>
      <c r="L651" s="313">
        <f>J651*K651</f>
        <v>48</v>
      </c>
    </row>
    <row r="652" spans="1:12" ht="16.2" thickBot="1">
      <c r="A652" s="288"/>
      <c r="B652" s="290"/>
      <c r="C652" s="79" t="s">
        <v>59</v>
      </c>
      <c r="D652" s="77">
        <v>2</v>
      </c>
      <c r="E652" s="28">
        <v>3</v>
      </c>
      <c r="F652" s="28">
        <v>2</v>
      </c>
      <c r="G652" s="28"/>
      <c r="H652" s="28">
        <v>2</v>
      </c>
      <c r="I652" s="28"/>
      <c r="J652" s="292"/>
      <c r="K652" s="294"/>
      <c r="L652" s="314"/>
    </row>
    <row r="653" spans="1:12" ht="19.2" thickBot="1">
      <c r="A653" s="297" t="s">
        <v>10</v>
      </c>
      <c r="B653" s="298"/>
      <c r="C653" s="298"/>
      <c r="D653" s="298"/>
      <c r="E653" s="298"/>
      <c r="F653" s="298"/>
      <c r="G653" s="298"/>
      <c r="H653" s="298"/>
      <c r="I653" s="298"/>
      <c r="J653" s="299"/>
      <c r="K653" s="30">
        <f>SUM(K651:K652)</f>
        <v>2</v>
      </c>
      <c r="L653" s="30">
        <f>SUM(L651:L652)</f>
        <v>48</v>
      </c>
    </row>
    <row r="655" spans="1:12" ht="15" thickBot="1"/>
    <row r="656" spans="1:12" ht="18" thickBot="1">
      <c r="A656" s="301" t="s">
        <v>11</v>
      </c>
      <c r="B656" s="302"/>
      <c r="C656" s="302"/>
      <c r="D656" s="302"/>
      <c r="E656" s="302"/>
      <c r="F656" s="302"/>
      <c r="G656" s="302"/>
      <c r="H656" s="302"/>
      <c r="I656" s="302"/>
      <c r="J656" s="302"/>
      <c r="K656" s="302"/>
      <c r="L656" s="318"/>
    </row>
    <row r="657" spans="1:13" ht="15.6">
      <c r="A657" s="3" t="s">
        <v>12</v>
      </c>
      <c r="B657" s="4"/>
      <c r="C657" s="5"/>
      <c r="D657" s="4"/>
      <c r="E657" s="4"/>
      <c r="F657" s="4"/>
      <c r="G657" s="4"/>
      <c r="H657" s="4"/>
      <c r="I657" s="4"/>
      <c r="J657" s="4"/>
      <c r="K657" s="6"/>
      <c r="L657" s="7"/>
    </row>
    <row r="658" spans="1:13" ht="15.6">
      <c r="A658" s="3" t="s">
        <v>13</v>
      </c>
      <c r="B658" s="4"/>
      <c r="C658" s="8" t="s">
        <v>274</v>
      </c>
      <c r="D658" s="4"/>
      <c r="E658" s="39"/>
      <c r="F658" s="39"/>
      <c r="G658" s="39"/>
      <c r="H658" s="39"/>
      <c r="I658" s="39"/>
      <c r="J658" s="10"/>
      <c r="K658" s="11"/>
      <c r="L658" s="12"/>
    </row>
    <row r="659" spans="1:13" ht="15.6">
      <c r="A659" s="13" t="s">
        <v>14</v>
      </c>
      <c r="B659" s="4"/>
      <c r="C659" s="14"/>
      <c r="D659" s="4"/>
      <c r="E659" s="15"/>
      <c r="F659" s="15"/>
      <c r="G659" s="15"/>
      <c r="H659" s="15"/>
      <c r="I659" s="15"/>
      <c r="J659" s="4" t="s">
        <v>15</v>
      </c>
      <c r="K659" s="11"/>
      <c r="L659" s="12"/>
    </row>
    <row r="660" spans="1:13">
      <c r="A660" s="3" t="s">
        <v>16</v>
      </c>
      <c r="B660" s="4"/>
      <c r="C660" s="16"/>
      <c r="D660" s="4"/>
      <c r="E660" s="10"/>
      <c r="F660" s="10"/>
      <c r="G660" s="10"/>
      <c r="H660" s="10"/>
      <c r="I660" s="10"/>
      <c r="J660" s="4" t="s">
        <v>17</v>
      </c>
      <c r="K660" s="4"/>
      <c r="L660" s="12">
        <f>L669</f>
        <v>48</v>
      </c>
    </row>
    <row r="661" spans="1:13">
      <c r="A661" s="3" t="s">
        <v>18</v>
      </c>
      <c r="B661" s="4"/>
      <c r="C661" s="8"/>
      <c r="D661" s="4"/>
      <c r="E661" s="4"/>
      <c r="F661" s="4"/>
      <c r="G661" s="4"/>
      <c r="H661" s="4"/>
      <c r="I661" s="4"/>
      <c r="J661" s="4" t="s">
        <v>19</v>
      </c>
      <c r="K661" s="4"/>
      <c r="L661" s="17"/>
    </row>
    <row r="662" spans="1:13">
      <c r="A662" s="3" t="s">
        <v>20</v>
      </c>
      <c r="B662" s="4"/>
      <c r="C662" s="35"/>
      <c r="D662" s="4"/>
      <c r="E662" s="4"/>
      <c r="F662" s="4"/>
      <c r="G662" s="4"/>
      <c r="H662" s="4"/>
      <c r="I662" s="4"/>
      <c r="J662" s="4" t="s">
        <v>21</v>
      </c>
      <c r="K662" s="4"/>
      <c r="L662" s="18"/>
    </row>
    <row r="663" spans="1:13">
      <c r="A663" s="3" t="s">
        <v>22</v>
      </c>
      <c r="B663" s="4"/>
      <c r="C663" s="8" t="s">
        <v>356</v>
      </c>
      <c r="D663" s="4"/>
      <c r="E663" s="4"/>
      <c r="F663" s="4"/>
      <c r="G663" s="4"/>
      <c r="H663" s="4"/>
      <c r="I663" s="4"/>
      <c r="J663" s="4"/>
      <c r="K663" s="4"/>
      <c r="L663" s="19"/>
    </row>
    <row r="664" spans="1:13" ht="15" thickBot="1">
      <c r="A664" s="20" t="s">
        <v>38</v>
      </c>
      <c r="B664" s="21"/>
      <c r="C664" s="22"/>
      <c r="D664" s="21"/>
      <c r="E664" s="21"/>
      <c r="F664" s="21"/>
      <c r="G664" s="21"/>
      <c r="H664" s="21"/>
      <c r="I664" s="21"/>
      <c r="J664" s="21"/>
      <c r="K664" s="21"/>
      <c r="L664" s="23"/>
    </row>
    <row r="665" spans="1:13" ht="16.2" thickBot="1">
      <c r="A665" s="304"/>
      <c r="B665" s="305"/>
      <c r="C665" s="305"/>
      <c r="D665" s="305"/>
      <c r="E665" s="305"/>
      <c r="F665" s="305"/>
      <c r="G665" s="305"/>
      <c r="H665" s="305"/>
      <c r="I665" s="305"/>
      <c r="J665" s="305"/>
      <c r="K665" s="305"/>
      <c r="L665" s="319"/>
    </row>
    <row r="666" spans="1:13" ht="15" thickBot="1">
      <c r="A666" s="320" t="s">
        <v>23</v>
      </c>
      <c r="B666" s="321"/>
      <c r="C666" s="322" t="s">
        <v>24</v>
      </c>
      <c r="D666" s="280"/>
      <c r="E666" s="280"/>
      <c r="F666" s="280"/>
      <c r="G666" s="280"/>
      <c r="H666" s="280"/>
      <c r="I666" s="280"/>
      <c r="J666" s="315"/>
      <c r="K666" s="316" t="s">
        <v>0</v>
      </c>
      <c r="L666" s="324" t="s">
        <v>26</v>
      </c>
    </row>
    <row r="667" spans="1:13" ht="18" thickBot="1">
      <c r="A667" s="320"/>
      <c r="B667" s="321"/>
      <c r="C667" s="323"/>
      <c r="D667" s="24" t="s">
        <v>27</v>
      </c>
      <c r="E667" s="24" t="s">
        <v>28</v>
      </c>
      <c r="F667" s="24" t="s">
        <v>29</v>
      </c>
      <c r="G667" s="24" t="s">
        <v>30</v>
      </c>
      <c r="H667" s="24" t="s">
        <v>31</v>
      </c>
      <c r="I667" s="24" t="s">
        <v>32</v>
      </c>
      <c r="J667" s="25" t="s">
        <v>35</v>
      </c>
      <c r="K667" s="317"/>
      <c r="L667" s="325"/>
    </row>
    <row r="668" spans="1:13" ht="16.2" thickBot="1">
      <c r="A668" s="57">
        <v>1</v>
      </c>
      <c r="B668" s="58">
        <f>K668</f>
        <v>2</v>
      </c>
      <c r="C668" s="78" t="s">
        <v>71</v>
      </c>
      <c r="D668" s="76"/>
      <c r="E668" s="27">
        <v>5</v>
      </c>
      <c r="F668" s="27">
        <v>11</v>
      </c>
      <c r="G668" s="27">
        <v>3</v>
      </c>
      <c r="H668" s="27">
        <v>3</v>
      </c>
      <c r="I668" s="27">
        <v>2</v>
      </c>
      <c r="J668" s="62">
        <f>SUM(D668:I668)</f>
        <v>24</v>
      </c>
      <c r="K668" s="60">
        <v>2</v>
      </c>
      <c r="L668" s="61">
        <f>J668*K668</f>
        <v>48</v>
      </c>
    </row>
    <row r="669" spans="1:13" ht="19.2" thickBot="1">
      <c r="A669" s="297" t="s">
        <v>10</v>
      </c>
      <c r="B669" s="298"/>
      <c r="C669" s="298"/>
      <c r="D669" s="298"/>
      <c r="E669" s="298"/>
      <c r="F669" s="298"/>
      <c r="G669" s="298"/>
      <c r="H669" s="298"/>
      <c r="I669" s="298"/>
      <c r="J669" s="299"/>
      <c r="K669" s="30">
        <f>SUM(K668:K668)</f>
        <v>2</v>
      </c>
      <c r="L669" s="30">
        <f>SUM(L668:L668)</f>
        <v>48</v>
      </c>
    </row>
    <row r="671" spans="1:13" ht="15" thickBot="1"/>
    <row r="672" spans="1:13" ht="18" thickBot="1">
      <c r="A672" s="301" t="s">
        <v>11</v>
      </c>
      <c r="B672" s="302"/>
      <c r="C672" s="302"/>
      <c r="D672" s="302"/>
      <c r="E672" s="302"/>
      <c r="F672" s="302"/>
      <c r="G672" s="302"/>
      <c r="H672" s="302"/>
      <c r="I672" s="302"/>
      <c r="J672" s="302"/>
      <c r="K672" s="302"/>
      <c r="L672" s="302"/>
      <c r="M672" s="303"/>
    </row>
    <row r="673" spans="1:13" ht="15.6">
      <c r="A673" s="3" t="s">
        <v>12</v>
      </c>
      <c r="B673" s="4"/>
      <c r="C673" s="5"/>
      <c r="D673" s="113"/>
      <c r="E673" s="4"/>
      <c r="F673" s="4"/>
      <c r="G673" s="4"/>
      <c r="H673" s="4"/>
      <c r="I673" s="4"/>
      <c r="J673" s="4"/>
      <c r="K673" s="4"/>
      <c r="L673" s="6"/>
      <c r="M673" s="7"/>
    </row>
    <row r="674" spans="1:13" ht="15.6">
      <c r="A674" s="3" t="s">
        <v>13</v>
      </c>
      <c r="B674" s="4"/>
      <c r="C674" s="70" t="s">
        <v>263</v>
      </c>
      <c r="D674" s="9"/>
      <c r="E674" s="4"/>
      <c r="F674" s="39"/>
      <c r="G674" s="39"/>
      <c r="H674" s="39"/>
      <c r="I674" s="39"/>
      <c r="J674" s="39"/>
      <c r="K674" s="10"/>
      <c r="L674" s="11"/>
      <c r="M674" s="12"/>
    </row>
    <row r="675" spans="1:13" ht="15.6">
      <c r="A675" s="13" t="s">
        <v>14</v>
      </c>
      <c r="B675" s="4"/>
      <c r="C675" s="14"/>
      <c r="D675" s="114"/>
      <c r="E675" s="4"/>
      <c r="F675" s="15"/>
      <c r="G675" s="15"/>
      <c r="H675" s="15"/>
      <c r="I675" s="15"/>
      <c r="J675" s="15"/>
      <c r="K675" s="4" t="s">
        <v>15</v>
      </c>
      <c r="L675" s="11"/>
      <c r="M675" s="12"/>
    </row>
    <row r="676" spans="1:13">
      <c r="A676" s="3" t="s">
        <v>16</v>
      </c>
      <c r="B676" s="4"/>
      <c r="C676" s="16"/>
      <c r="D676" s="115"/>
      <c r="E676" s="4"/>
      <c r="F676" s="10"/>
      <c r="G676" s="10"/>
      <c r="H676" s="10"/>
      <c r="I676" s="10"/>
      <c r="J676" s="10"/>
      <c r="K676" s="4" t="s">
        <v>17</v>
      </c>
      <c r="L676" s="4"/>
      <c r="M676" s="12">
        <f>M699</f>
        <v>504</v>
      </c>
    </row>
    <row r="677" spans="1:13">
      <c r="A677" s="3" t="s">
        <v>18</v>
      </c>
      <c r="B677" s="4"/>
      <c r="C677" s="8"/>
      <c r="D677" s="116"/>
      <c r="E677" s="4"/>
      <c r="F677" s="4"/>
      <c r="G677" s="4"/>
      <c r="H677" s="4"/>
      <c r="I677" s="4"/>
      <c r="J677" s="4"/>
      <c r="K677" s="4" t="s">
        <v>19</v>
      </c>
      <c r="L677" s="4"/>
      <c r="M677" s="17" t="s">
        <v>101</v>
      </c>
    </row>
    <row r="678" spans="1:13">
      <c r="A678" s="3" t="s">
        <v>20</v>
      </c>
      <c r="B678" s="4"/>
      <c r="C678" s="35"/>
      <c r="D678" s="116"/>
      <c r="E678" s="4"/>
      <c r="F678" s="4"/>
      <c r="G678" s="4"/>
      <c r="H678" s="4"/>
      <c r="I678" s="4"/>
      <c r="J678" s="4"/>
      <c r="K678" s="4" t="s">
        <v>21</v>
      </c>
      <c r="L678" s="4"/>
      <c r="M678" s="18"/>
    </row>
    <row r="679" spans="1:13">
      <c r="A679" s="3" t="s">
        <v>22</v>
      </c>
      <c r="B679" s="4"/>
      <c r="C679" s="8" t="s">
        <v>357</v>
      </c>
      <c r="D679" s="116"/>
      <c r="E679" s="4"/>
      <c r="F679" s="4"/>
      <c r="G679" s="4"/>
      <c r="H679" s="4"/>
      <c r="I679" s="4"/>
      <c r="J679" s="4"/>
      <c r="K679" s="4"/>
      <c r="L679" s="4"/>
      <c r="M679" s="19"/>
    </row>
    <row r="680" spans="1:13" ht="15" thickBot="1">
      <c r="A680" s="20" t="s">
        <v>38</v>
      </c>
      <c r="B680" s="21"/>
      <c r="C680" s="22"/>
      <c r="D680" s="22"/>
      <c r="E680" s="21"/>
      <c r="F680" s="21"/>
      <c r="G680" s="21"/>
      <c r="H680" s="21"/>
      <c r="I680" s="21"/>
      <c r="J680" s="21"/>
      <c r="K680" s="21"/>
      <c r="L680" s="21"/>
      <c r="M680" s="23"/>
    </row>
    <row r="681" spans="1:13" ht="16.2" thickBot="1">
      <c r="A681" s="304"/>
      <c r="B681" s="305"/>
      <c r="C681" s="305"/>
      <c r="D681" s="305"/>
      <c r="E681" s="305"/>
      <c r="F681" s="305"/>
      <c r="G681" s="305"/>
      <c r="H681" s="305"/>
      <c r="I681" s="305"/>
      <c r="J681" s="305"/>
      <c r="K681" s="305"/>
      <c r="L681" s="305"/>
      <c r="M681" s="306"/>
    </row>
    <row r="682" spans="1:13" ht="15" thickBot="1">
      <c r="A682" s="320" t="s">
        <v>23</v>
      </c>
      <c r="B682" s="321"/>
      <c r="C682" s="322" t="s">
        <v>24</v>
      </c>
      <c r="D682" s="117"/>
      <c r="E682" s="280"/>
      <c r="F682" s="280"/>
      <c r="G682" s="280"/>
      <c r="H682" s="280"/>
      <c r="I682" s="280"/>
      <c r="J682" s="280"/>
      <c r="K682" s="281"/>
      <c r="L682" s="316" t="s">
        <v>0</v>
      </c>
      <c r="M682" s="324" t="s">
        <v>26</v>
      </c>
    </row>
    <row r="683" spans="1:13" ht="18" thickBot="1">
      <c r="A683" s="320"/>
      <c r="B683" s="321"/>
      <c r="C683" s="332"/>
      <c r="D683" s="93" t="s">
        <v>44</v>
      </c>
      <c r="E683" s="93" t="s">
        <v>27</v>
      </c>
      <c r="F683" s="93" t="s">
        <v>28</v>
      </c>
      <c r="G683" s="93" t="s">
        <v>29</v>
      </c>
      <c r="H683" s="93" t="s">
        <v>30</v>
      </c>
      <c r="I683" s="93" t="s">
        <v>31</v>
      </c>
      <c r="J683" s="93" t="s">
        <v>32</v>
      </c>
      <c r="K683" s="92" t="s">
        <v>35</v>
      </c>
      <c r="L683" s="317"/>
      <c r="M683" s="325"/>
    </row>
    <row r="684" spans="1:13" ht="15.6">
      <c r="A684" s="287">
        <v>1</v>
      </c>
      <c r="B684" s="362">
        <f>L684</f>
        <v>10</v>
      </c>
      <c r="C684" s="29" t="s">
        <v>146</v>
      </c>
      <c r="D684" s="118"/>
      <c r="E684" s="27"/>
      <c r="F684" s="27">
        <v>3</v>
      </c>
      <c r="G684" s="27">
        <v>5</v>
      </c>
      <c r="H684" s="27">
        <v>4</v>
      </c>
      <c r="I684" s="27">
        <v>2</v>
      </c>
      <c r="J684" s="84"/>
      <c r="K684" s="363">
        <f>SUM(D684:J687)</f>
        <v>24</v>
      </c>
      <c r="L684" s="293">
        <v>10</v>
      </c>
      <c r="M684" s="313">
        <f>K684*L684</f>
        <v>240</v>
      </c>
    </row>
    <row r="685" spans="1:13" ht="15.6">
      <c r="A685" s="288"/>
      <c r="B685" s="358"/>
      <c r="C685" s="26" t="s">
        <v>275</v>
      </c>
      <c r="D685" s="129"/>
      <c r="E685" s="28"/>
      <c r="F685" s="28"/>
      <c r="G685" s="28">
        <v>1</v>
      </c>
      <c r="H685" s="28">
        <v>2</v>
      </c>
      <c r="I685" s="28">
        <v>1</v>
      </c>
      <c r="J685" s="86"/>
      <c r="K685" s="360"/>
      <c r="L685" s="294"/>
      <c r="M685" s="314"/>
    </row>
    <row r="686" spans="1:13" ht="15.6">
      <c r="A686" s="288"/>
      <c r="B686" s="358"/>
      <c r="C686" s="94" t="s">
        <v>152</v>
      </c>
      <c r="D686" s="119"/>
      <c r="E686" s="81"/>
      <c r="F686" s="81">
        <v>1</v>
      </c>
      <c r="G686" s="81">
        <v>2</v>
      </c>
      <c r="H686" s="81">
        <v>1</v>
      </c>
      <c r="I686" s="81"/>
      <c r="J686" s="88"/>
      <c r="K686" s="360"/>
      <c r="L686" s="294"/>
      <c r="M686" s="314"/>
    </row>
    <row r="687" spans="1:13" ht="16.2" thickBot="1">
      <c r="A687" s="300"/>
      <c r="B687" s="359"/>
      <c r="C687" s="95" t="s">
        <v>243</v>
      </c>
      <c r="D687" s="120"/>
      <c r="E687" s="96"/>
      <c r="F687" s="96">
        <v>1</v>
      </c>
      <c r="G687" s="96">
        <v>1</v>
      </c>
      <c r="H687" s="96"/>
      <c r="I687" s="96"/>
      <c r="J687" s="97"/>
      <c r="K687" s="361"/>
      <c r="L687" s="328"/>
      <c r="M687" s="329"/>
    </row>
    <row r="688" spans="1:13" ht="15.6">
      <c r="A688" s="287">
        <f>B684+1</f>
        <v>11</v>
      </c>
      <c r="B688" s="362">
        <f>B684+L688</f>
        <v>13</v>
      </c>
      <c r="C688" s="29" t="s">
        <v>146</v>
      </c>
      <c r="D688" s="118"/>
      <c r="E688" s="27">
        <v>1</v>
      </c>
      <c r="F688" s="27"/>
      <c r="G688" s="27">
        <v>3</v>
      </c>
      <c r="H688" s="27"/>
      <c r="I688" s="27">
        <v>3</v>
      </c>
      <c r="J688" s="84">
        <v>3</v>
      </c>
      <c r="K688" s="363">
        <f>SUM(D688:J691)</f>
        <v>24</v>
      </c>
      <c r="L688" s="293">
        <v>3</v>
      </c>
      <c r="M688" s="313">
        <f>K688*L688</f>
        <v>72</v>
      </c>
    </row>
    <row r="689" spans="1:13" ht="15.6">
      <c r="A689" s="288"/>
      <c r="B689" s="358"/>
      <c r="C689" s="26" t="s">
        <v>275</v>
      </c>
      <c r="D689" s="129"/>
      <c r="E689" s="28">
        <v>2</v>
      </c>
      <c r="F689" s="28">
        <v>2</v>
      </c>
      <c r="G689" s="28">
        <v>1</v>
      </c>
      <c r="H689" s="28"/>
      <c r="I689" s="28"/>
      <c r="J689" s="86">
        <v>1</v>
      </c>
      <c r="K689" s="360"/>
      <c r="L689" s="294"/>
      <c r="M689" s="314"/>
    </row>
    <row r="690" spans="1:13" ht="15.6">
      <c r="A690" s="288"/>
      <c r="B690" s="358"/>
      <c r="C690" s="94" t="s">
        <v>152</v>
      </c>
      <c r="D690" s="119"/>
      <c r="E690" s="81"/>
      <c r="F690" s="81"/>
      <c r="G690" s="81"/>
      <c r="H690" s="81"/>
      <c r="I690" s="81">
        <v>2</v>
      </c>
      <c r="J690" s="88">
        <v>1</v>
      </c>
      <c r="K690" s="360"/>
      <c r="L690" s="294"/>
      <c r="M690" s="314"/>
    </row>
    <row r="691" spans="1:13" ht="16.2" thickBot="1">
      <c r="A691" s="300"/>
      <c r="B691" s="359"/>
      <c r="C691" s="95" t="s">
        <v>243</v>
      </c>
      <c r="D691" s="120"/>
      <c r="E691" s="96"/>
      <c r="F691" s="96"/>
      <c r="G691" s="96"/>
      <c r="H691" s="96">
        <v>1</v>
      </c>
      <c r="I691" s="96">
        <v>3</v>
      </c>
      <c r="J691" s="97">
        <v>1</v>
      </c>
      <c r="K691" s="360"/>
      <c r="L691" s="294"/>
      <c r="M691" s="314"/>
    </row>
    <row r="692" spans="1:13" ht="15.6">
      <c r="A692" s="287">
        <f>B688+1</f>
        <v>14</v>
      </c>
      <c r="B692" s="362">
        <f>B688+L692</f>
        <v>17</v>
      </c>
      <c r="C692" s="29" t="s">
        <v>276</v>
      </c>
      <c r="D692" s="122"/>
      <c r="E692" s="27"/>
      <c r="F692" s="27">
        <v>2</v>
      </c>
      <c r="G692" s="27">
        <v>1</v>
      </c>
      <c r="H692" s="27">
        <v>1</v>
      </c>
      <c r="I692" s="27">
        <v>1</v>
      </c>
      <c r="J692" s="84">
        <v>1</v>
      </c>
      <c r="K692" s="363">
        <f>SUM(D692:J696)</f>
        <v>24</v>
      </c>
      <c r="L692" s="293">
        <v>4</v>
      </c>
      <c r="M692" s="313">
        <f>K692*L692</f>
        <v>96</v>
      </c>
    </row>
    <row r="693" spans="1:13" ht="15.6">
      <c r="A693" s="288"/>
      <c r="B693" s="358"/>
      <c r="C693" s="26" t="s">
        <v>86</v>
      </c>
      <c r="D693" s="130"/>
      <c r="E693" s="28"/>
      <c r="F693" s="28">
        <v>2</v>
      </c>
      <c r="G693" s="28">
        <v>1</v>
      </c>
      <c r="H693" s="28">
        <v>1</v>
      </c>
      <c r="I693" s="28">
        <v>1</v>
      </c>
      <c r="J693" s="86">
        <v>1</v>
      </c>
      <c r="K693" s="360"/>
      <c r="L693" s="294"/>
      <c r="M693" s="314"/>
    </row>
    <row r="694" spans="1:13" ht="15.6">
      <c r="A694" s="288"/>
      <c r="B694" s="358"/>
      <c r="C694" s="94" t="s">
        <v>277</v>
      </c>
      <c r="D694" s="121"/>
      <c r="E694" s="81"/>
      <c r="F694" s="81">
        <v>1</v>
      </c>
      <c r="G694" s="81">
        <v>2</v>
      </c>
      <c r="H694" s="81">
        <v>2</v>
      </c>
      <c r="I694" s="81">
        <v>2</v>
      </c>
      <c r="J694" s="88"/>
      <c r="K694" s="360"/>
      <c r="L694" s="294"/>
      <c r="M694" s="314"/>
    </row>
    <row r="695" spans="1:13" ht="15.6">
      <c r="A695" s="288"/>
      <c r="B695" s="358"/>
      <c r="C695" s="94" t="s">
        <v>278</v>
      </c>
      <c r="D695" s="121"/>
      <c r="E695" s="81">
        <v>1</v>
      </c>
      <c r="F695" s="81">
        <v>1</v>
      </c>
      <c r="G695" s="81"/>
      <c r="H695" s="81"/>
      <c r="I695" s="81"/>
      <c r="J695" s="88"/>
      <c r="K695" s="360"/>
      <c r="L695" s="294"/>
      <c r="M695" s="314"/>
    </row>
    <row r="696" spans="1:13" ht="16.2" thickBot="1">
      <c r="A696" s="300"/>
      <c r="B696" s="359"/>
      <c r="C696" s="95" t="s">
        <v>279</v>
      </c>
      <c r="D696" s="123"/>
      <c r="E696" s="96"/>
      <c r="F696" s="96">
        <v>1</v>
      </c>
      <c r="G696" s="96">
        <v>1</v>
      </c>
      <c r="H696" s="96"/>
      <c r="I696" s="96">
        <v>1</v>
      </c>
      <c r="J696" s="97"/>
      <c r="K696" s="361"/>
      <c r="L696" s="328"/>
      <c r="M696" s="329"/>
    </row>
    <row r="697" spans="1:13" ht="16.2" thickBot="1">
      <c r="A697" s="57">
        <f>B692+1</f>
        <v>18</v>
      </c>
      <c r="B697" s="99">
        <f>B692+L697</f>
        <v>20</v>
      </c>
      <c r="C697" s="124" t="s">
        <v>71</v>
      </c>
      <c r="D697" s="131">
        <v>1</v>
      </c>
      <c r="E697" s="132">
        <v>4</v>
      </c>
      <c r="F697" s="132">
        <v>5</v>
      </c>
      <c r="G697" s="132">
        <v>4</v>
      </c>
      <c r="H697" s="132">
        <v>4</v>
      </c>
      <c r="I697" s="132">
        <v>3</v>
      </c>
      <c r="J697" s="133">
        <v>3</v>
      </c>
      <c r="K697" s="134">
        <f>SUM(D697:J697)</f>
        <v>24</v>
      </c>
      <c r="L697" s="135">
        <v>3</v>
      </c>
      <c r="M697" s="136">
        <f>K697*L697</f>
        <v>72</v>
      </c>
    </row>
    <row r="698" spans="1:13" ht="16.2" thickBot="1">
      <c r="A698" s="57">
        <f>B697+1</f>
        <v>21</v>
      </c>
      <c r="B698" s="99">
        <f>B697+L698</f>
        <v>21</v>
      </c>
      <c r="C698" s="124" t="s">
        <v>71</v>
      </c>
      <c r="D698" s="131">
        <v>2</v>
      </c>
      <c r="E698" s="132">
        <v>3</v>
      </c>
      <c r="F698" s="132">
        <v>5</v>
      </c>
      <c r="G698" s="132">
        <v>4</v>
      </c>
      <c r="H698" s="132">
        <v>4</v>
      </c>
      <c r="I698" s="132">
        <v>3</v>
      </c>
      <c r="J698" s="133">
        <v>3</v>
      </c>
      <c r="K698" s="134">
        <f>SUM(D698:J698)</f>
        <v>24</v>
      </c>
      <c r="L698" s="135">
        <v>1</v>
      </c>
      <c r="M698" s="136">
        <f>K698*L698</f>
        <v>24</v>
      </c>
    </row>
    <row r="699" spans="1:13" ht="19.2" thickBot="1">
      <c r="A699" s="297" t="s">
        <v>10</v>
      </c>
      <c r="B699" s="298"/>
      <c r="C699" s="298"/>
      <c r="D699" s="298"/>
      <c r="E699" s="298"/>
      <c r="F699" s="298"/>
      <c r="G699" s="298"/>
      <c r="H699" s="298"/>
      <c r="I699" s="298"/>
      <c r="J699" s="298"/>
      <c r="K699" s="344"/>
      <c r="L699" s="30">
        <f>SUM(L684:L698)</f>
        <v>21</v>
      </c>
      <c r="M699" s="30">
        <f>SUM(M684:M698)</f>
        <v>504</v>
      </c>
    </row>
    <row r="702" spans="1:13" ht="15" thickBot="1"/>
    <row r="703" spans="1:13" ht="18" thickBot="1">
      <c r="A703" s="301" t="s">
        <v>11</v>
      </c>
      <c r="B703" s="302"/>
      <c r="C703" s="302"/>
      <c r="D703" s="302"/>
      <c r="E703" s="302"/>
      <c r="F703" s="302"/>
      <c r="G703" s="302"/>
      <c r="H703" s="302"/>
      <c r="I703" s="302"/>
      <c r="J703" s="302"/>
      <c r="K703" s="302"/>
      <c r="L703" s="318"/>
    </row>
    <row r="704" spans="1:13" ht="15.6">
      <c r="A704" s="3" t="s">
        <v>12</v>
      </c>
      <c r="B704" s="4"/>
      <c r="C704" s="5"/>
      <c r="D704" s="4"/>
      <c r="E704" s="4"/>
      <c r="F704" s="4"/>
      <c r="G704" s="4"/>
      <c r="H704" s="4"/>
      <c r="I704" s="4"/>
      <c r="J704" s="4"/>
      <c r="K704" s="6"/>
      <c r="L704" s="7"/>
    </row>
    <row r="705" spans="1:12" ht="15.6">
      <c r="A705" s="3" t="s">
        <v>13</v>
      </c>
      <c r="B705" s="4"/>
      <c r="C705" s="8" t="s">
        <v>300</v>
      </c>
      <c r="D705" s="4"/>
      <c r="E705" s="39"/>
      <c r="F705" s="39"/>
      <c r="G705" s="39"/>
      <c r="H705" s="39"/>
      <c r="I705" s="39"/>
      <c r="J705" s="10"/>
      <c r="K705" s="11"/>
      <c r="L705" s="12"/>
    </row>
    <row r="706" spans="1:12" ht="15.6">
      <c r="A706" s="13" t="s">
        <v>14</v>
      </c>
      <c r="B706" s="4"/>
      <c r="C706" s="14"/>
      <c r="D706" s="4"/>
      <c r="E706" s="15"/>
      <c r="F706" s="15"/>
      <c r="G706" s="15"/>
      <c r="H706" s="15"/>
      <c r="I706" s="15"/>
      <c r="J706" s="4" t="s">
        <v>15</v>
      </c>
      <c r="K706" s="11"/>
      <c r="L706" s="12"/>
    </row>
    <row r="707" spans="1:12">
      <c r="A707" s="3" t="s">
        <v>16</v>
      </c>
      <c r="B707" s="4"/>
      <c r="C707" s="16"/>
      <c r="D707" s="4"/>
      <c r="E707" s="10"/>
      <c r="F707" s="10"/>
      <c r="G707" s="10"/>
      <c r="H707" s="10"/>
      <c r="I707" s="10"/>
      <c r="J707" s="4" t="s">
        <v>17</v>
      </c>
      <c r="K707" s="4"/>
      <c r="L707" s="12">
        <f>L718</f>
        <v>120</v>
      </c>
    </row>
    <row r="708" spans="1:12">
      <c r="A708" s="3" t="s">
        <v>18</v>
      </c>
      <c r="B708" s="4"/>
      <c r="C708" s="8"/>
      <c r="D708" s="4"/>
      <c r="E708" s="4"/>
      <c r="F708" s="4"/>
      <c r="G708" s="4"/>
      <c r="H708" s="4"/>
      <c r="I708" s="4"/>
      <c r="J708" s="4" t="s">
        <v>19</v>
      </c>
      <c r="K708" s="4"/>
      <c r="L708" s="17" t="s">
        <v>101</v>
      </c>
    </row>
    <row r="709" spans="1:12">
      <c r="A709" s="3" t="s">
        <v>20</v>
      </c>
      <c r="B709" s="4"/>
      <c r="C709" s="35"/>
      <c r="D709" s="4"/>
      <c r="E709" s="4"/>
      <c r="F709" s="4"/>
      <c r="G709" s="4"/>
      <c r="H709" s="4"/>
      <c r="I709" s="4"/>
      <c r="J709" s="4" t="s">
        <v>21</v>
      </c>
      <c r="K709" s="4"/>
      <c r="L709" s="18"/>
    </row>
    <row r="710" spans="1:12">
      <c r="A710" s="3" t="s">
        <v>22</v>
      </c>
      <c r="B710" s="4"/>
      <c r="C710" s="8" t="s">
        <v>301</v>
      </c>
      <c r="D710" s="4"/>
      <c r="E710" s="4"/>
      <c r="F710" s="4"/>
      <c r="G710" s="4"/>
      <c r="H710" s="4"/>
      <c r="I710" s="4"/>
      <c r="J710" s="4"/>
      <c r="K710" s="4"/>
      <c r="L710" s="19"/>
    </row>
    <row r="711" spans="1:12" ht="15" thickBot="1">
      <c r="A711" s="20" t="s">
        <v>38</v>
      </c>
      <c r="B711" s="21"/>
      <c r="C711" s="22"/>
      <c r="D711" s="21"/>
      <c r="E711" s="21"/>
      <c r="F711" s="21"/>
      <c r="G711" s="21"/>
      <c r="H711" s="21"/>
      <c r="I711" s="21"/>
      <c r="J711" s="21"/>
      <c r="K711" s="21"/>
      <c r="L711" s="23"/>
    </row>
    <row r="712" spans="1:12" ht="16.2" thickBot="1">
      <c r="A712" s="304"/>
      <c r="B712" s="305"/>
      <c r="C712" s="305"/>
      <c r="D712" s="305"/>
      <c r="E712" s="305"/>
      <c r="F712" s="305"/>
      <c r="G712" s="305"/>
      <c r="H712" s="305"/>
      <c r="I712" s="305"/>
      <c r="J712" s="305"/>
      <c r="K712" s="305"/>
      <c r="L712" s="319"/>
    </row>
    <row r="713" spans="1:12" ht="15" thickBot="1">
      <c r="A713" s="320" t="s">
        <v>23</v>
      </c>
      <c r="B713" s="321"/>
      <c r="C713" s="322" t="s">
        <v>24</v>
      </c>
      <c r="D713" s="280"/>
      <c r="E713" s="280"/>
      <c r="F713" s="280"/>
      <c r="G713" s="280"/>
      <c r="H713" s="280"/>
      <c r="I713" s="280"/>
      <c r="J713" s="315"/>
      <c r="K713" s="316" t="s">
        <v>0</v>
      </c>
      <c r="L713" s="324" t="s">
        <v>26</v>
      </c>
    </row>
    <row r="714" spans="1:12" ht="18" thickBot="1">
      <c r="A714" s="320"/>
      <c r="B714" s="321"/>
      <c r="C714" s="323"/>
      <c r="D714" s="24" t="s">
        <v>27</v>
      </c>
      <c r="E714" s="24" t="s">
        <v>28</v>
      </c>
      <c r="F714" s="24" t="s">
        <v>29</v>
      </c>
      <c r="G714" s="24" t="s">
        <v>30</v>
      </c>
      <c r="H714" s="24" t="s">
        <v>31</v>
      </c>
      <c r="I714" s="24" t="s">
        <v>32</v>
      </c>
      <c r="J714" s="25" t="s">
        <v>35</v>
      </c>
      <c r="K714" s="317"/>
      <c r="L714" s="325"/>
    </row>
    <row r="715" spans="1:12" ht="15.6">
      <c r="A715" s="287">
        <v>1</v>
      </c>
      <c r="B715" s="289">
        <f>K715</f>
        <v>5</v>
      </c>
      <c r="C715" s="78" t="s">
        <v>287</v>
      </c>
      <c r="D715" s="76">
        <v>1</v>
      </c>
      <c r="E715" s="27">
        <v>3</v>
      </c>
      <c r="F715" s="27">
        <v>3</v>
      </c>
      <c r="G715" s="27">
        <v>2</v>
      </c>
      <c r="H715" s="27">
        <v>2</v>
      </c>
      <c r="I715" s="27"/>
      <c r="J715" s="291">
        <f>SUM(D715:I717)</f>
        <v>24</v>
      </c>
      <c r="K715" s="293">
        <v>5</v>
      </c>
      <c r="L715" s="313">
        <f>J715*K715</f>
        <v>120</v>
      </c>
    </row>
    <row r="716" spans="1:12" ht="15.6">
      <c r="A716" s="288"/>
      <c r="B716" s="290"/>
      <c r="C716" s="79" t="s">
        <v>146</v>
      </c>
      <c r="D716" s="77">
        <v>1</v>
      </c>
      <c r="E716" s="28">
        <v>3</v>
      </c>
      <c r="F716" s="28">
        <v>4</v>
      </c>
      <c r="G716" s="28">
        <v>2</v>
      </c>
      <c r="H716" s="28">
        <v>1</v>
      </c>
      <c r="I716" s="28"/>
      <c r="J716" s="292"/>
      <c r="K716" s="294"/>
      <c r="L716" s="314"/>
    </row>
    <row r="717" spans="1:12" ht="16.2" thickBot="1">
      <c r="A717" s="288"/>
      <c r="B717" s="290"/>
      <c r="C717" s="79" t="s">
        <v>86</v>
      </c>
      <c r="D717" s="77"/>
      <c r="E717" s="28"/>
      <c r="F717" s="28">
        <v>1</v>
      </c>
      <c r="G717" s="28">
        <v>1</v>
      </c>
      <c r="H717" s="28"/>
      <c r="I717" s="28"/>
      <c r="J717" s="292"/>
      <c r="K717" s="294"/>
      <c r="L717" s="314"/>
    </row>
    <row r="718" spans="1:12" ht="19.2" thickBot="1">
      <c r="A718" s="297"/>
      <c r="B718" s="298"/>
      <c r="C718" s="298"/>
      <c r="D718" s="298"/>
      <c r="E718" s="298"/>
      <c r="F718" s="298"/>
      <c r="G718" s="298"/>
      <c r="H718" s="298"/>
      <c r="I718" s="298"/>
      <c r="J718" s="299"/>
      <c r="K718" s="30">
        <f>SUM(K715:K717)</f>
        <v>5</v>
      </c>
      <c r="L718" s="30">
        <f>SUM(L715:L717)</f>
        <v>120</v>
      </c>
    </row>
    <row r="720" spans="1:12" ht="15" thickBot="1"/>
    <row r="721" spans="1:13" ht="18" thickBot="1">
      <c r="A721" s="301" t="s">
        <v>11</v>
      </c>
      <c r="B721" s="302"/>
      <c r="C721" s="302"/>
      <c r="D721" s="302"/>
      <c r="E721" s="302"/>
      <c r="F721" s="302"/>
      <c r="G721" s="302"/>
      <c r="H721" s="302"/>
      <c r="I721" s="302"/>
      <c r="J721" s="302"/>
      <c r="K721" s="302"/>
      <c r="L721" s="302"/>
      <c r="M721" s="303"/>
    </row>
    <row r="722" spans="1:13" ht="15.6">
      <c r="A722" s="3" t="s">
        <v>12</v>
      </c>
      <c r="B722" s="4"/>
      <c r="C722" s="5"/>
      <c r="D722" s="113"/>
      <c r="E722" s="4"/>
      <c r="F722" s="4"/>
      <c r="G722" s="4"/>
      <c r="H722" s="4"/>
      <c r="I722" s="4"/>
      <c r="J722" s="4"/>
      <c r="K722" s="4"/>
      <c r="L722" s="6"/>
      <c r="M722" s="7"/>
    </row>
    <row r="723" spans="1:13" ht="15.6">
      <c r="A723" s="3" t="s">
        <v>13</v>
      </c>
      <c r="B723" s="4"/>
      <c r="C723" s="70" t="s">
        <v>302</v>
      </c>
      <c r="D723" s="9"/>
      <c r="E723" s="4"/>
      <c r="F723" s="39"/>
      <c r="G723" s="39"/>
      <c r="H723" s="39"/>
      <c r="I723" s="39"/>
      <c r="J723" s="39"/>
      <c r="K723" s="10"/>
      <c r="L723" s="11"/>
      <c r="M723" s="12"/>
    </row>
    <row r="724" spans="1:13" ht="15.6">
      <c r="A724" s="13" t="s">
        <v>14</v>
      </c>
      <c r="B724" s="4"/>
      <c r="C724" s="14"/>
      <c r="D724" s="114"/>
      <c r="E724" s="4"/>
      <c r="F724" s="15"/>
      <c r="G724" s="15"/>
      <c r="H724" s="15"/>
      <c r="I724" s="15"/>
      <c r="J724" s="15"/>
      <c r="K724" s="4" t="s">
        <v>15</v>
      </c>
      <c r="L724" s="11"/>
      <c r="M724" s="12"/>
    </row>
    <row r="725" spans="1:13">
      <c r="A725" s="3" t="s">
        <v>16</v>
      </c>
      <c r="B725" s="4"/>
      <c r="C725" s="16"/>
      <c r="D725" s="115"/>
      <c r="E725" s="4"/>
      <c r="F725" s="10"/>
      <c r="G725" s="10"/>
      <c r="H725" s="10"/>
      <c r="I725" s="10"/>
      <c r="J725" s="10"/>
      <c r="K725" s="4" t="s">
        <v>17</v>
      </c>
      <c r="L725" s="4"/>
      <c r="M725" s="12">
        <f>M738</f>
        <v>144</v>
      </c>
    </row>
    <row r="726" spans="1:13">
      <c r="A726" s="3" t="s">
        <v>18</v>
      </c>
      <c r="B726" s="4"/>
      <c r="C726" s="8"/>
      <c r="D726" s="116"/>
      <c r="E726" s="4"/>
      <c r="F726" s="4"/>
      <c r="G726" s="4"/>
      <c r="H726" s="4"/>
      <c r="I726" s="4"/>
      <c r="J726" s="4"/>
      <c r="K726" s="4" t="s">
        <v>19</v>
      </c>
      <c r="L726" s="4"/>
      <c r="M726" s="17" t="s">
        <v>101</v>
      </c>
    </row>
    <row r="727" spans="1:13">
      <c r="A727" s="3" t="s">
        <v>20</v>
      </c>
      <c r="B727" s="4"/>
      <c r="C727" s="35"/>
      <c r="D727" s="116"/>
      <c r="E727" s="4"/>
      <c r="F727" s="4"/>
      <c r="G727" s="4"/>
      <c r="H727" s="4"/>
      <c r="I727" s="4"/>
      <c r="J727" s="4"/>
      <c r="K727" s="4" t="s">
        <v>21</v>
      </c>
      <c r="L727" s="4"/>
      <c r="M727" s="18"/>
    </row>
    <row r="728" spans="1:13">
      <c r="A728" s="3" t="s">
        <v>22</v>
      </c>
      <c r="B728" s="4"/>
      <c r="C728" s="8" t="s">
        <v>206</v>
      </c>
      <c r="D728" s="116"/>
      <c r="E728" s="4"/>
      <c r="F728" s="4"/>
      <c r="G728" s="4"/>
      <c r="H728" s="4"/>
      <c r="I728" s="4"/>
      <c r="J728" s="4"/>
      <c r="K728" s="4"/>
      <c r="L728" s="4"/>
      <c r="M728" s="19"/>
    </row>
    <row r="729" spans="1:13" ht="15" thickBot="1">
      <c r="A729" s="20" t="s">
        <v>38</v>
      </c>
      <c r="B729" s="21"/>
      <c r="C729" s="22"/>
      <c r="D729" s="22"/>
      <c r="E729" s="21"/>
      <c r="F729" s="21"/>
      <c r="G729" s="21"/>
      <c r="H729" s="21"/>
      <c r="I729" s="21"/>
      <c r="J729" s="21"/>
      <c r="K729" s="21"/>
      <c r="L729" s="21"/>
      <c r="M729" s="23"/>
    </row>
    <row r="730" spans="1:13" ht="16.2" thickBot="1">
      <c r="A730" s="304"/>
      <c r="B730" s="305"/>
      <c r="C730" s="305"/>
      <c r="D730" s="305"/>
      <c r="E730" s="305"/>
      <c r="F730" s="305"/>
      <c r="G730" s="305"/>
      <c r="H730" s="305"/>
      <c r="I730" s="305"/>
      <c r="J730" s="305"/>
      <c r="K730" s="305"/>
      <c r="L730" s="305"/>
      <c r="M730" s="306"/>
    </row>
    <row r="731" spans="1:13" ht="15" thickBot="1">
      <c r="A731" s="320" t="s">
        <v>23</v>
      </c>
      <c r="B731" s="321"/>
      <c r="C731" s="322" t="s">
        <v>24</v>
      </c>
      <c r="D731" s="117"/>
      <c r="E731" s="280"/>
      <c r="F731" s="280"/>
      <c r="G731" s="280"/>
      <c r="H731" s="280"/>
      <c r="I731" s="280"/>
      <c r="J731" s="280"/>
      <c r="K731" s="281"/>
      <c r="L731" s="316" t="s">
        <v>0</v>
      </c>
      <c r="M731" s="324" t="s">
        <v>26</v>
      </c>
    </row>
    <row r="732" spans="1:13" ht="18" thickBot="1">
      <c r="A732" s="320"/>
      <c r="B732" s="321"/>
      <c r="C732" s="332"/>
      <c r="D732" s="93" t="s">
        <v>44</v>
      </c>
      <c r="E732" s="93" t="s">
        <v>27</v>
      </c>
      <c r="F732" s="93" t="s">
        <v>28</v>
      </c>
      <c r="G732" s="93" t="s">
        <v>29</v>
      </c>
      <c r="H732" s="93" t="s">
        <v>30</v>
      </c>
      <c r="I732" s="93" t="s">
        <v>31</v>
      </c>
      <c r="J732" s="93" t="s">
        <v>32</v>
      </c>
      <c r="K732" s="92" t="s">
        <v>35</v>
      </c>
      <c r="L732" s="317"/>
      <c r="M732" s="325"/>
    </row>
    <row r="733" spans="1:13" ht="15.6">
      <c r="A733" s="287">
        <v>1</v>
      </c>
      <c r="B733" s="362">
        <f>L733</f>
        <v>4</v>
      </c>
      <c r="C733" s="29" t="s">
        <v>269</v>
      </c>
      <c r="D733" s="118"/>
      <c r="E733" s="27"/>
      <c r="F733" s="27">
        <v>1</v>
      </c>
      <c r="G733" s="27">
        <v>2</v>
      </c>
      <c r="H733" s="27"/>
      <c r="I733" s="27"/>
      <c r="J733" s="84"/>
      <c r="K733" s="363">
        <f>SUM(D733:J736)</f>
        <v>24</v>
      </c>
      <c r="L733" s="293">
        <v>4</v>
      </c>
      <c r="M733" s="313">
        <f>K733*L733</f>
        <v>96</v>
      </c>
    </row>
    <row r="734" spans="1:13" ht="15.6">
      <c r="A734" s="288"/>
      <c r="B734" s="358"/>
      <c r="C734" s="94" t="s">
        <v>92</v>
      </c>
      <c r="D734" s="119"/>
      <c r="E734" s="81"/>
      <c r="F734" s="81"/>
      <c r="G734" s="81">
        <v>1</v>
      </c>
      <c r="H734" s="81">
        <v>1</v>
      </c>
      <c r="I734" s="81"/>
      <c r="J734" s="88"/>
      <c r="K734" s="360"/>
      <c r="L734" s="294"/>
      <c r="M734" s="314"/>
    </row>
    <row r="735" spans="1:13" ht="15.6">
      <c r="A735" s="288"/>
      <c r="B735" s="358"/>
      <c r="C735" s="140" t="s">
        <v>303</v>
      </c>
      <c r="D735" s="141"/>
      <c r="E735" s="105"/>
      <c r="F735" s="105">
        <v>2</v>
      </c>
      <c r="G735" s="105">
        <v>2</v>
      </c>
      <c r="H735" s="105">
        <v>2</v>
      </c>
      <c r="I735" s="105"/>
      <c r="J735" s="106"/>
      <c r="K735" s="360"/>
      <c r="L735" s="294"/>
      <c r="M735" s="314"/>
    </row>
    <row r="736" spans="1:13" ht="16.2" thickBot="1">
      <c r="A736" s="300"/>
      <c r="B736" s="359"/>
      <c r="C736" s="95" t="s">
        <v>146</v>
      </c>
      <c r="D736" s="120"/>
      <c r="E736" s="96">
        <v>1</v>
      </c>
      <c r="F736" s="96">
        <v>1</v>
      </c>
      <c r="G736" s="96">
        <v>4</v>
      </c>
      <c r="H736" s="96">
        <v>4</v>
      </c>
      <c r="I736" s="96">
        <v>3</v>
      </c>
      <c r="J736" s="97"/>
      <c r="K736" s="361"/>
      <c r="L736" s="328"/>
      <c r="M736" s="329"/>
    </row>
    <row r="737" spans="1:13" ht="16.2" thickBot="1">
      <c r="A737" s="57">
        <f>B733+1</f>
        <v>5</v>
      </c>
      <c r="B737" s="99">
        <f>B733+L737</f>
        <v>6</v>
      </c>
      <c r="C737" s="124" t="s">
        <v>71</v>
      </c>
      <c r="D737" s="131">
        <v>2</v>
      </c>
      <c r="E737" s="132">
        <v>2</v>
      </c>
      <c r="F737" s="132">
        <v>4</v>
      </c>
      <c r="G737" s="132">
        <v>5</v>
      </c>
      <c r="H737" s="132">
        <v>4</v>
      </c>
      <c r="I737" s="132">
        <v>5</v>
      </c>
      <c r="J737" s="133">
        <v>2</v>
      </c>
      <c r="K737" s="98">
        <f>SUM(D737:J737)</f>
        <v>24</v>
      </c>
      <c r="L737" s="60">
        <v>2</v>
      </c>
      <c r="M737" s="61">
        <f>K737*L737</f>
        <v>48</v>
      </c>
    </row>
    <row r="738" spans="1:13" ht="19.2" thickBot="1">
      <c r="A738" s="297"/>
      <c r="B738" s="298"/>
      <c r="C738" s="298"/>
      <c r="D738" s="298"/>
      <c r="E738" s="298"/>
      <c r="F738" s="298"/>
      <c r="G738" s="298"/>
      <c r="H738" s="298"/>
      <c r="I738" s="298"/>
      <c r="J738" s="298"/>
      <c r="K738" s="344"/>
      <c r="L738" s="30">
        <f>SUM(L733:L737)</f>
        <v>6</v>
      </c>
      <c r="M738" s="30">
        <f>SUM(M733:M737)</f>
        <v>144</v>
      </c>
    </row>
    <row r="740" spans="1:13" ht="15" thickBot="1"/>
    <row r="741" spans="1:13" ht="18" thickBot="1">
      <c r="A741" s="301" t="s">
        <v>11</v>
      </c>
      <c r="B741" s="302"/>
      <c r="C741" s="302"/>
      <c r="D741" s="302"/>
      <c r="E741" s="302"/>
      <c r="F741" s="302"/>
      <c r="G741" s="302"/>
      <c r="H741" s="302"/>
      <c r="I741" s="302"/>
      <c r="J741" s="302"/>
      <c r="K741" s="302"/>
      <c r="L741" s="302"/>
      <c r="M741" s="303"/>
    </row>
    <row r="742" spans="1:13" ht="15.6">
      <c r="A742" s="3" t="s">
        <v>12</v>
      </c>
      <c r="B742" s="4"/>
      <c r="C742" s="5"/>
      <c r="D742" s="113"/>
      <c r="E742" s="4"/>
      <c r="F742" s="4"/>
      <c r="G742" s="4"/>
      <c r="H742" s="4"/>
      <c r="I742" s="4"/>
      <c r="J742" s="4"/>
      <c r="K742" s="4"/>
      <c r="L742" s="6"/>
      <c r="M742" s="7"/>
    </row>
    <row r="743" spans="1:13" ht="15.6">
      <c r="A743" s="3" t="s">
        <v>13</v>
      </c>
      <c r="B743" s="4"/>
      <c r="C743" s="70" t="s">
        <v>304</v>
      </c>
      <c r="D743" s="9"/>
      <c r="E743" s="4"/>
      <c r="F743" s="39"/>
      <c r="G743" s="39"/>
      <c r="H743" s="39"/>
      <c r="I743" s="39"/>
      <c r="J743" s="39"/>
      <c r="K743" s="10"/>
      <c r="L743" s="11"/>
      <c r="M743" s="12"/>
    </row>
    <row r="744" spans="1:13" ht="15.6">
      <c r="A744" s="13" t="s">
        <v>14</v>
      </c>
      <c r="B744" s="4"/>
      <c r="C744" s="14"/>
      <c r="D744" s="114"/>
      <c r="E744" s="4"/>
      <c r="F744" s="15"/>
      <c r="G744" s="15"/>
      <c r="H744" s="15"/>
      <c r="I744" s="15"/>
      <c r="J744" s="15"/>
      <c r="K744" s="4" t="s">
        <v>15</v>
      </c>
      <c r="L744" s="11"/>
      <c r="M744" s="12"/>
    </row>
    <row r="745" spans="1:13">
      <c r="A745" s="3" t="s">
        <v>16</v>
      </c>
      <c r="B745" s="4"/>
      <c r="C745" s="16"/>
      <c r="D745" s="115"/>
      <c r="E745" s="4"/>
      <c r="F745" s="10"/>
      <c r="G745" s="10"/>
      <c r="H745" s="10"/>
      <c r="I745" s="10"/>
      <c r="J745" s="10"/>
      <c r="K745" s="4" t="s">
        <v>17</v>
      </c>
      <c r="L745" s="4"/>
      <c r="M745" s="12">
        <f>M760</f>
        <v>96</v>
      </c>
    </row>
    <row r="746" spans="1:13">
      <c r="A746" s="3" t="s">
        <v>18</v>
      </c>
      <c r="B746" s="4"/>
      <c r="C746" s="8"/>
      <c r="D746" s="116"/>
      <c r="E746" s="4"/>
      <c r="F746" s="4"/>
      <c r="G746" s="4"/>
      <c r="H746" s="4"/>
      <c r="I746" s="4"/>
      <c r="J746" s="4"/>
      <c r="K746" s="4" t="s">
        <v>19</v>
      </c>
      <c r="L746" s="4"/>
      <c r="M746" s="17" t="s">
        <v>101</v>
      </c>
    </row>
    <row r="747" spans="1:13">
      <c r="A747" s="3" t="s">
        <v>20</v>
      </c>
      <c r="B747" s="4"/>
      <c r="C747" s="35"/>
      <c r="D747" s="116"/>
      <c r="E747" s="4"/>
      <c r="F747" s="4"/>
      <c r="G747" s="4"/>
      <c r="H747" s="4"/>
      <c r="I747" s="4"/>
      <c r="J747" s="4"/>
      <c r="K747" s="4" t="s">
        <v>21</v>
      </c>
      <c r="L747" s="4"/>
      <c r="M747" s="18"/>
    </row>
    <row r="748" spans="1:13">
      <c r="A748" s="3" t="s">
        <v>22</v>
      </c>
      <c r="B748" s="4"/>
      <c r="C748" s="8" t="s">
        <v>82</v>
      </c>
      <c r="D748" s="116"/>
      <c r="E748" s="4"/>
      <c r="F748" s="4"/>
      <c r="G748" s="4"/>
      <c r="H748" s="4"/>
      <c r="I748" s="4"/>
      <c r="J748" s="4"/>
      <c r="K748" s="4"/>
      <c r="L748" s="4"/>
      <c r="M748" s="19"/>
    </row>
    <row r="749" spans="1:13" ht="15" thickBot="1">
      <c r="A749" s="20" t="s">
        <v>38</v>
      </c>
      <c r="B749" s="21"/>
      <c r="C749" s="22"/>
      <c r="D749" s="22"/>
      <c r="E749" s="21"/>
      <c r="F749" s="21"/>
      <c r="G749" s="21"/>
      <c r="H749" s="21"/>
      <c r="I749" s="21"/>
      <c r="J749" s="21"/>
      <c r="K749" s="21"/>
      <c r="L749" s="21"/>
      <c r="M749" s="23"/>
    </row>
    <row r="750" spans="1:13" ht="16.2" thickBot="1">
      <c r="A750" s="304"/>
      <c r="B750" s="305"/>
      <c r="C750" s="305"/>
      <c r="D750" s="305"/>
      <c r="E750" s="305"/>
      <c r="F750" s="305"/>
      <c r="G750" s="305"/>
      <c r="H750" s="305"/>
      <c r="I750" s="305"/>
      <c r="J750" s="305"/>
      <c r="K750" s="305"/>
      <c r="L750" s="305"/>
      <c r="M750" s="306"/>
    </row>
    <row r="751" spans="1:13" ht="15" thickBot="1">
      <c r="A751" s="320" t="s">
        <v>23</v>
      </c>
      <c r="B751" s="321"/>
      <c r="C751" s="322" t="s">
        <v>24</v>
      </c>
      <c r="D751" s="117"/>
      <c r="E751" s="280"/>
      <c r="F751" s="280"/>
      <c r="G751" s="280"/>
      <c r="H751" s="280"/>
      <c r="I751" s="280"/>
      <c r="J751" s="280"/>
      <c r="K751" s="281"/>
      <c r="L751" s="316" t="s">
        <v>0</v>
      </c>
      <c r="M751" s="324" t="s">
        <v>26</v>
      </c>
    </row>
    <row r="752" spans="1:13" ht="18" thickBot="1">
      <c r="A752" s="320"/>
      <c r="B752" s="321"/>
      <c r="C752" s="332"/>
      <c r="D752" s="93" t="s">
        <v>44</v>
      </c>
      <c r="E752" s="93" t="s">
        <v>27</v>
      </c>
      <c r="F752" s="93" t="s">
        <v>28</v>
      </c>
      <c r="G752" s="93" t="s">
        <v>29</v>
      </c>
      <c r="H752" s="93" t="s">
        <v>30</v>
      </c>
      <c r="I752" s="93" t="s">
        <v>31</v>
      </c>
      <c r="J752" s="93" t="s">
        <v>32</v>
      </c>
      <c r="K752" s="92" t="s">
        <v>35</v>
      </c>
      <c r="L752" s="317"/>
      <c r="M752" s="325"/>
    </row>
    <row r="753" spans="1:13" ht="15.6">
      <c r="A753" s="287">
        <v>1</v>
      </c>
      <c r="B753" s="362">
        <f>L753</f>
        <v>3</v>
      </c>
      <c r="C753" s="29" t="s">
        <v>59</v>
      </c>
      <c r="D753" s="118"/>
      <c r="E753" s="27">
        <v>1</v>
      </c>
      <c r="F753" s="27">
        <v>5</v>
      </c>
      <c r="G753" s="27">
        <v>5</v>
      </c>
      <c r="H753" s="27">
        <v>2</v>
      </c>
      <c r="I753" s="27">
        <v>2</v>
      </c>
      <c r="J753" s="84"/>
      <c r="K753" s="363">
        <f>SUM(D753:J755)</f>
        <v>24</v>
      </c>
      <c r="L753" s="293">
        <v>3</v>
      </c>
      <c r="M753" s="313">
        <f>K753*L753</f>
        <v>72</v>
      </c>
    </row>
    <row r="754" spans="1:13" ht="15.6">
      <c r="A754" s="288"/>
      <c r="B754" s="358"/>
      <c r="C754" s="94" t="s">
        <v>171</v>
      </c>
      <c r="D754" s="119"/>
      <c r="E754" s="81"/>
      <c r="F754" s="81">
        <v>1</v>
      </c>
      <c r="G754" s="81">
        <v>1</v>
      </c>
      <c r="H754" s="81">
        <v>3</v>
      </c>
      <c r="I754" s="81"/>
      <c r="J754" s="88"/>
      <c r="K754" s="360"/>
      <c r="L754" s="294"/>
      <c r="M754" s="314"/>
    </row>
    <row r="755" spans="1:13" ht="16.2" thickBot="1">
      <c r="A755" s="300"/>
      <c r="B755" s="359"/>
      <c r="C755" s="95" t="s">
        <v>146</v>
      </c>
      <c r="D755" s="120"/>
      <c r="E755" s="96">
        <v>1</v>
      </c>
      <c r="F755" s="96"/>
      <c r="G755" s="96">
        <v>2</v>
      </c>
      <c r="H755" s="96"/>
      <c r="I755" s="96">
        <v>1</v>
      </c>
      <c r="J755" s="97"/>
      <c r="K755" s="361"/>
      <c r="L755" s="328"/>
      <c r="M755" s="329"/>
    </row>
    <row r="756" spans="1:13" ht="15.6">
      <c r="A756" s="287">
        <f>B753+1</f>
        <v>4</v>
      </c>
      <c r="B756" s="362">
        <f>B753+L756</f>
        <v>4</v>
      </c>
      <c r="C756" s="29" t="s">
        <v>305</v>
      </c>
      <c r="D756" s="118"/>
      <c r="E756" s="27"/>
      <c r="F756" s="27">
        <v>1</v>
      </c>
      <c r="G756" s="27">
        <v>1</v>
      </c>
      <c r="H756" s="27">
        <v>3</v>
      </c>
      <c r="I756" s="27">
        <v>1</v>
      </c>
      <c r="J756" s="84">
        <v>10</v>
      </c>
      <c r="K756" s="363">
        <f>SUM(D756:J759)</f>
        <v>24</v>
      </c>
      <c r="L756" s="293">
        <v>1</v>
      </c>
      <c r="M756" s="313">
        <f>K756*L756</f>
        <v>24</v>
      </c>
    </row>
    <row r="757" spans="1:13" ht="15.6">
      <c r="A757" s="288"/>
      <c r="B757" s="358"/>
      <c r="C757" s="94" t="s">
        <v>146</v>
      </c>
      <c r="D757" s="119"/>
      <c r="E757" s="81">
        <v>1</v>
      </c>
      <c r="F757" s="81">
        <v>2</v>
      </c>
      <c r="G757" s="81"/>
      <c r="H757" s="81"/>
      <c r="I757" s="81">
        <v>1</v>
      </c>
      <c r="J757" s="88">
        <v>1</v>
      </c>
      <c r="K757" s="360"/>
      <c r="L757" s="294"/>
      <c r="M757" s="314"/>
    </row>
    <row r="758" spans="1:13" ht="15.6">
      <c r="A758" s="288"/>
      <c r="B758" s="358"/>
      <c r="C758" s="140" t="s">
        <v>253</v>
      </c>
      <c r="D758" s="141"/>
      <c r="E758" s="105"/>
      <c r="F758" s="105"/>
      <c r="G758" s="105"/>
      <c r="H758" s="105">
        <v>1</v>
      </c>
      <c r="I758" s="105"/>
      <c r="J758" s="106"/>
      <c r="K758" s="360"/>
      <c r="L758" s="294"/>
      <c r="M758" s="314"/>
    </row>
    <row r="759" spans="1:13" ht="16.2" thickBot="1">
      <c r="A759" s="300"/>
      <c r="B759" s="359"/>
      <c r="C759" s="95" t="s">
        <v>59</v>
      </c>
      <c r="D759" s="120">
        <v>2</v>
      </c>
      <c r="E759" s="96"/>
      <c r="F759" s="96"/>
      <c r="G759" s="96"/>
      <c r="H759" s="96"/>
      <c r="I759" s="96"/>
      <c r="J759" s="97"/>
      <c r="K759" s="361"/>
      <c r="L759" s="328"/>
      <c r="M759" s="329"/>
    </row>
    <row r="760" spans="1:13" ht="19.2" thickBot="1">
      <c r="A760" s="297" t="s">
        <v>10</v>
      </c>
      <c r="B760" s="298"/>
      <c r="C760" s="298"/>
      <c r="D760" s="298"/>
      <c r="E760" s="298"/>
      <c r="F760" s="298"/>
      <c r="G760" s="298"/>
      <c r="H760" s="298"/>
      <c r="I760" s="298"/>
      <c r="J760" s="298"/>
      <c r="K760" s="344"/>
      <c r="L760" s="30">
        <f>SUM(L753:L759)</f>
        <v>4</v>
      </c>
      <c r="M760" s="30">
        <f>SUM(M753:M759)</f>
        <v>96</v>
      </c>
    </row>
    <row r="762" spans="1:13" ht="15" thickBot="1"/>
    <row r="763" spans="1:13" ht="18" thickBot="1">
      <c r="A763" s="301" t="s">
        <v>11</v>
      </c>
      <c r="B763" s="302"/>
      <c r="C763" s="302"/>
      <c r="D763" s="302"/>
      <c r="E763" s="302"/>
      <c r="F763" s="302"/>
      <c r="G763" s="302"/>
      <c r="H763" s="302"/>
      <c r="I763" s="302"/>
      <c r="J763" s="302"/>
      <c r="K763" s="302"/>
      <c r="L763" s="302"/>
      <c r="M763" s="303"/>
    </row>
    <row r="764" spans="1:13" ht="15.6">
      <c r="A764" s="3" t="s">
        <v>12</v>
      </c>
      <c r="B764" s="4"/>
      <c r="C764" s="5"/>
      <c r="D764" s="113"/>
      <c r="E764" s="4"/>
      <c r="F764" s="4"/>
      <c r="G764" s="4"/>
      <c r="H764" s="4"/>
      <c r="I764" s="4"/>
      <c r="J764" s="4"/>
      <c r="K764" s="4"/>
      <c r="L764" s="6"/>
      <c r="M764" s="7"/>
    </row>
    <row r="765" spans="1:13" ht="15.6">
      <c r="A765" s="3" t="s">
        <v>13</v>
      </c>
      <c r="B765" s="4"/>
      <c r="C765" s="70" t="s">
        <v>312</v>
      </c>
      <c r="D765" s="9"/>
      <c r="E765" s="4"/>
      <c r="F765" s="39"/>
      <c r="G765" s="39"/>
      <c r="H765" s="39"/>
      <c r="I765" s="39"/>
      <c r="J765" s="39"/>
      <c r="K765" s="10"/>
      <c r="L765" s="11"/>
      <c r="M765" s="12"/>
    </row>
    <row r="766" spans="1:13" ht="15.6">
      <c r="A766" s="13" t="s">
        <v>14</v>
      </c>
      <c r="B766" s="4"/>
      <c r="C766" s="14"/>
      <c r="D766" s="114"/>
      <c r="E766" s="4"/>
      <c r="F766" s="15"/>
      <c r="G766" s="15"/>
      <c r="H766" s="15"/>
      <c r="I766" s="15"/>
      <c r="J766" s="15"/>
      <c r="K766" s="4" t="s">
        <v>15</v>
      </c>
      <c r="L766" s="11"/>
      <c r="M766" s="12"/>
    </row>
    <row r="767" spans="1:13">
      <c r="A767" s="3" t="s">
        <v>16</v>
      </c>
      <c r="B767" s="4"/>
      <c r="C767" s="16"/>
      <c r="D767" s="115"/>
      <c r="E767" s="4"/>
      <c r="F767" s="10"/>
      <c r="G767" s="10"/>
      <c r="H767" s="10"/>
      <c r="I767" s="10"/>
      <c r="J767" s="10"/>
      <c r="K767" s="4" t="s">
        <v>17</v>
      </c>
      <c r="L767" s="4"/>
      <c r="M767" s="12">
        <f>M787</f>
        <v>600</v>
      </c>
    </row>
    <row r="768" spans="1:13">
      <c r="A768" s="3" t="s">
        <v>18</v>
      </c>
      <c r="B768" s="4"/>
      <c r="C768" s="8"/>
      <c r="D768" s="116"/>
      <c r="E768" s="4"/>
      <c r="F768" s="4"/>
      <c r="G768" s="4"/>
      <c r="H768" s="4"/>
      <c r="I768" s="4"/>
      <c r="J768" s="4"/>
      <c r="K768" s="4" t="s">
        <v>19</v>
      </c>
      <c r="L768" s="4"/>
      <c r="M768" s="17" t="s">
        <v>101</v>
      </c>
    </row>
    <row r="769" spans="1:13">
      <c r="A769" s="3" t="s">
        <v>20</v>
      </c>
      <c r="B769" s="4"/>
      <c r="C769" s="35"/>
      <c r="D769" s="116"/>
      <c r="E769" s="4"/>
      <c r="F769" s="4"/>
      <c r="G769" s="4"/>
      <c r="H769" s="4"/>
      <c r="I769" s="4"/>
      <c r="J769" s="4"/>
      <c r="K769" s="4" t="s">
        <v>21</v>
      </c>
      <c r="L769" s="4"/>
      <c r="M769" s="18"/>
    </row>
    <row r="770" spans="1:13">
      <c r="A770" s="3" t="s">
        <v>22</v>
      </c>
      <c r="B770" s="4"/>
      <c r="C770" s="8" t="s">
        <v>387</v>
      </c>
      <c r="D770" s="116"/>
      <c r="E770" s="4"/>
      <c r="F770" s="4"/>
      <c r="G770" s="4"/>
      <c r="H770" s="4"/>
      <c r="I770" s="4"/>
      <c r="J770" s="4"/>
      <c r="K770" s="4"/>
      <c r="L770" s="4"/>
      <c r="M770" s="19"/>
    </row>
    <row r="771" spans="1:13" ht="15" thickBot="1">
      <c r="A771" s="20" t="s">
        <v>38</v>
      </c>
      <c r="B771" s="21"/>
      <c r="C771" s="22"/>
      <c r="D771" s="22"/>
      <c r="E771" s="21"/>
      <c r="F771" s="21"/>
      <c r="G771" s="21"/>
      <c r="H771" s="21"/>
      <c r="I771" s="21"/>
      <c r="J771" s="21"/>
      <c r="K771" s="21"/>
      <c r="L771" s="21"/>
      <c r="M771" s="23"/>
    </row>
    <row r="772" spans="1:13" ht="16.2" thickBot="1">
      <c r="A772" s="304"/>
      <c r="B772" s="305"/>
      <c r="C772" s="305"/>
      <c r="D772" s="305"/>
      <c r="E772" s="305"/>
      <c r="F772" s="305"/>
      <c r="G772" s="305"/>
      <c r="H772" s="305"/>
      <c r="I772" s="305"/>
      <c r="J772" s="305"/>
      <c r="K772" s="305"/>
      <c r="L772" s="305"/>
      <c r="M772" s="306"/>
    </row>
    <row r="773" spans="1:13" ht="15" thickBot="1">
      <c r="A773" s="320" t="s">
        <v>23</v>
      </c>
      <c r="B773" s="321"/>
      <c r="C773" s="322" t="s">
        <v>24</v>
      </c>
      <c r="D773" s="117"/>
      <c r="E773" s="280"/>
      <c r="F773" s="280"/>
      <c r="G773" s="280"/>
      <c r="H773" s="280"/>
      <c r="I773" s="280"/>
      <c r="J773" s="280"/>
      <c r="K773" s="281"/>
      <c r="L773" s="316" t="s">
        <v>0</v>
      </c>
      <c r="M773" s="324" t="s">
        <v>26</v>
      </c>
    </row>
    <row r="774" spans="1:13" ht="18" thickBot="1">
      <c r="A774" s="320"/>
      <c r="B774" s="321"/>
      <c r="C774" s="332"/>
      <c r="D774" s="93" t="s">
        <v>44</v>
      </c>
      <c r="E774" s="93" t="s">
        <v>27</v>
      </c>
      <c r="F774" s="93" t="s">
        <v>28</v>
      </c>
      <c r="G774" s="93" t="s">
        <v>29</v>
      </c>
      <c r="H774" s="93" t="s">
        <v>30</v>
      </c>
      <c r="I774" s="93" t="s">
        <v>31</v>
      </c>
      <c r="J774" s="93" t="s">
        <v>32</v>
      </c>
      <c r="K774" s="92" t="s">
        <v>35</v>
      </c>
      <c r="L774" s="317"/>
      <c r="M774" s="325"/>
    </row>
    <row r="775" spans="1:13" ht="15.6">
      <c r="A775" s="287">
        <v>1</v>
      </c>
      <c r="B775" s="362">
        <f>L775</f>
        <v>3</v>
      </c>
      <c r="C775" s="29" t="s">
        <v>184</v>
      </c>
      <c r="D775" s="118"/>
      <c r="E775" s="27"/>
      <c r="F775" s="27">
        <v>1</v>
      </c>
      <c r="G775" s="27"/>
      <c r="H775" s="27">
        <v>1</v>
      </c>
      <c r="I775" s="27">
        <v>2</v>
      </c>
      <c r="J775" s="84">
        <v>1</v>
      </c>
      <c r="K775" s="363">
        <f>SUM(D775:J778)</f>
        <v>24</v>
      </c>
      <c r="L775" s="293">
        <v>3</v>
      </c>
      <c r="M775" s="313">
        <f>K775*L775</f>
        <v>72</v>
      </c>
    </row>
    <row r="776" spans="1:13" ht="15.6">
      <c r="A776" s="288"/>
      <c r="B776" s="358"/>
      <c r="C776" s="26" t="s">
        <v>213</v>
      </c>
      <c r="D776" s="129"/>
      <c r="E776" s="28"/>
      <c r="F776" s="28">
        <v>1</v>
      </c>
      <c r="G776" s="28"/>
      <c r="H776" s="28">
        <v>1</v>
      </c>
      <c r="I776" s="28">
        <v>1</v>
      </c>
      <c r="J776" s="86">
        <v>2</v>
      </c>
      <c r="K776" s="360"/>
      <c r="L776" s="294"/>
      <c r="M776" s="314"/>
    </row>
    <row r="777" spans="1:13" ht="15.6">
      <c r="A777" s="288"/>
      <c r="B777" s="358"/>
      <c r="C777" s="94" t="s">
        <v>313</v>
      </c>
      <c r="D777" s="119"/>
      <c r="E777" s="81">
        <v>1</v>
      </c>
      <c r="F777" s="81">
        <v>2</v>
      </c>
      <c r="G777" s="81">
        <v>1</v>
      </c>
      <c r="H777" s="81">
        <v>2</v>
      </c>
      <c r="I777" s="81"/>
      <c r="J777" s="88"/>
      <c r="K777" s="360"/>
      <c r="L777" s="294"/>
      <c r="M777" s="314"/>
    </row>
    <row r="778" spans="1:13" ht="16.2" thickBot="1">
      <c r="A778" s="300"/>
      <c r="B778" s="359"/>
      <c r="C778" s="95" t="s">
        <v>314</v>
      </c>
      <c r="D778" s="120"/>
      <c r="E778" s="96"/>
      <c r="F778" s="96"/>
      <c r="G778" s="96">
        <v>4</v>
      </c>
      <c r="H778" s="96">
        <v>3</v>
      </c>
      <c r="I778" s="96">
        <v>1</v>
      </c>
      <c r="J778" s="97"/>
      <c r="K778" s="361"/>
      <c r="L778" s="328"/>
      <c r="M778" s="329"/>
    </row>
    <row r="779" spans="1:13" ht="15.6">
      <c r="A779" s="287">
        <f>B775+1</f>
        <v>4</v>
      </c>
      <c r="B779" s="362">
        <f>B775+L779</f>
        <v>15</v>
      </c>
      <c r="C779" s="29" t="s">
        <v>146</v>
      </c>
      <c r="D779" s="118"/>
      <c r="E779" s="27">
        <v>2</v>
      </c>
      <c r="F779" s="27">
        <v>2</v>
      </c>
      <c r="G779" s="27">
        <v>4</v>
      </c>
      <c r="H779" s="27">
        <v>3</v>
      </c>
      <c r="I779" s="27">
        <v>2</v>
      </c>
      <c r="J779" s="84"/>
      <c r="K779" s="363">
        <f>SUM(D779:J781)</f>
        <v>24</v>
      </c>
      <c r="L779" s="293">
        <v>12</v>
      </c>
      <c r="M779" s="313">
        <f>K779*L779</f>
        <v>288</v>
      </c>
    </row>
    <row r="780" spans="1:13" ht="15.6">
      <c r="A780" s="288"/>
      <c r="B780" s="358"/>
      <c r="C780" s="140" t="s">
        <v>59</v>
      </c>
      <c r="D780" s="141"/>
      <c r="E780" s="105">
        <v>1</v>
      </c>
      <c r="F780" s="105">
        <v>2</v>
      </c>
      <c r="G780" s="105">
        <v>4</v>
      </c>
      <c r="H780" s="105">
        <v>2</v>
      </c>
      <c r="I780" s="105">
        <v>1</v>
      </c>
      <c r="J780" s="106"/>
      <c r="K780" s="360"/>
      <c r="L780" s="294"/>
      <c r="M780" s="314"/>
    </row>
    <row r="781" spans="1:13" ht="16.2" thickBot="1">
      <c r="A781" s="300"/>
      <c r="B781" s="359"/>
      <c r="C781" s="95" t="s">
        <v>248</v>
      </c>
      <c r="D781" s="120"/>
      <c r="E781" s="96"/>
      <c r="F781" s="96"/>
      <c r="G781" s="96"/>
      <c r="H781" s="96">
        <v>1</v>
      </c>
      <c r="I781" s="96"/>
      <c r="J781" s="97"/>
      <c r="K781" s="361"/>
      <c r="L781" s="328"/>
      <c r="M781" s="329"/>
    </row>
    <row r="782" spans="1:13" ht="15.6">
      <c r="A782" s="287">
        <f>B779+1</f>
        <v>16</v>
      </c>
      <c r="B782" s="362">
        <f>B779+L782</f>
        <v>20</v>
      </c>
      <c r="C782" s="29" t="s">
        <v>146</v>
      </c>
      <c r="D782" s="118"/>
      <c r="E782" s="27"/>
      <c r="F782" s="27">
        <v>4</v>
      </c>
      <c r="G782" s="27">
        <v>7</v>
      </c>
      <c r="H782" s="27">
        <v>2</v>
      </c>
      <c r="I782" s="27">
        <v>1</v>
      </c>
      <c r="J782" s="84">
        <v>1</v>
      </c>
      <c r="K782" s="363">
        <f>SUM(D782:J784)</f>
        <v>24</v>
      </c>
      <c r="L782" s="293">
        <v>5</v>
      </c>
      <c r="M782" s="313">
        <f>K782*L782</f>
        <v>120</v>
      </c>
    </row>
    <row r="783" spans="1:13" ht="15.6">
      <c r="A783" s="288"/>
      <c r="B783" s="358"/>
      <c r="C783" s="140" t="s">
        <v>59</v>
      </c>
      <c r="D783" s="141"/>
      <c r="E783" s="105"/>
      <c r="F783" s="105"/>
      <c r="G783" s="105">
        <v>2</v>
      </c>
      <c r="H783" s="105">
        <v>1</v>
      </c>
      <c r="I783" s="105">
        <v>1</v>
      </c>
      <c r="J783" s="106">
        <v>1</v>
      </c>
      <c r="K783" s="360"/>
      <c r="L783" s="294"/>
      <c r="M783" s="314"/>
    </row>
    <row r="784" spans="1:13" ht="16.2" thickBot="1">
      <c r="A784" s="300"/>
      <c r="B784" s="359"/>
      <c r="C784" s="95" t="s">
        <v>248</v>
      </c>
      <c r="D784" s="120"/>
      <c r="E784" s="96"/>
      <c r="F784" s="96">
        <v>2</v>
      </c>
      <c r="G784" s="96">
        <v>1</v>
      </c>
      <c r="H784" s="96"/>
      <c r="I784" s="96">
        <v>1</v>
      </c>
      <c r="J784" s="97"/>
      <c r="K784" s="361"/>
      <c r="L784" s="328"/>
      <c r="M784" s="329"/>
    </row>
    <row r="785" spans="1:13" ht="16.2" thickBot="1">
      <c r="A785" s="57">
        <f>B782+1</f>
        <v>21</v>
      </c>
      <c r="B785" s="99">
        <f>B782+L785</f>
        <v>21</v>
      </c>
      <c r="C785" s="29" t="s">
        <v>71</v>
      </c>
      <c r="D785" s="118"/>
      <c r="E785" s="27">
        <v>7</v>
      </c>
      <c r="F785" s="27">
        <v>3</v>
      </c>
      <c r="G785" s="27">
        <v>10</v>
      </c>
      <c r="H785" s="27"/>
      <c r="I785" s="27">
        <v>1</v>
      </c>
      <c r="J785" s="84">
        <v>3</v>
      </c>
      <c r="K785" s="98">
        <f>SUM(D785:J785)</f>
        <v>24</v>
      </c>
      <c r="L785" s="60">
        <v>1</v>
      </c>
      <c r="M785" s="61">
        <f>K785*L785</f>
        <v>24</v>
      </c>
    </row>
    <row r="786" spans="1:13" ht="16.2" thickBot="1">
      <c r="A786" s="57">
        <f>B785+1</f>
        <v>22</v>
      </c>
      <c r="B786" s="99">
        <f>B785+L786</f>
        <v>25</v>
      </c>
      <c r="C786" s="29" t="s">
        <v>71</v>
      </c>
      <c r="D786" s="118">
        <v>1</v>
      </c>
      <c r="E786" s="27">
        <v>2</v>
      </c>
      <c r="F786" s="27">
        <v>4</v>
      </c>
      <c r="G786" s="27">
        <v>8</v>
      </c>
      <c r="H786" s="27">
        <v>4</v>
      </c>
      <c r="I786" s="27">
        <v>3</v>
      </c>
      <c r="J786" s="84">
        <v>2</v>
      </c>
      <c r="K786" s="98">
        <f>SUM(D786:J786)</f>
        <v>24</v>
      </c>
      <c r="L786" s="60">
        <v>4</v>
      </c>
      <c r="M786" s="61">
        <f>K786*L786</f>
        <v>96</v>
      </c>
    </row>
    <row r="787" spans="1:13" ht="19.2" thickBot="1">
      <c r="A787" s="297" t="s">
        <v>10</v>
      </c>
      <c r="B787" s="298"/>
      <c r="C787" s="298"/>
      <c r="D787" s="298"/>
      <c r="E787" s="298"/>
      <c r="F787" s="298"/>
      <c r="G787" s="298"/>
      <c r="H787" s="298"/>
      <c r="I787" s="298"/>
      <c r="J787" s="298"/>
      <c r="K787" s="344"/>
      <c r="L787" s="30">
        <f>SUM(L775:L786)</f>
        <v>25</v>
      </c>
      <c r="M787" s="30">
        <f>SUM(M775:M786)</f>
        <v>600</v>
      </c>
    </row>
    <row r="789" spans="1:13" ht="15" thickBot="1"/>
    <row r="790" spans="1:13" ht="18" thickBot="1">
      <c r="A790" s="301" t="s">
        <v>11</v>
      </c>
      <c r="B790" s="302"/>
      <c r="C790" s="302"/>
      <c r="D790" s="302"/>
      <c r="E790" s="302"/>
      <c r="F790" s="302"/>
      <c r="G790" s="302"/>
      <c r="H790" s="302"/>
      <c r="I790" s="302"/>
      <c r="J790" s="302"/>
      <c r="K790" s="302"/>
      <c r="L790" s="302"/>
      <c r="M790" s="303"/>
    </row>
    <row r="791" spans="1:13" ht="15.6">
      <c r="A791" s="3" t="s">
        <v>12</v>
      </c>
      <c r="B791" s="4"/>
      <c r="C791" s="5"/>
      <c r="D791" s="113"/>
      <c r="E791" s="4"/>
      <c r="F791" s="4"/>
      <c r="G791" s="4"/>
      <c r="H791" s="4"/>
      <c r="I791" s="4"/>
      <c r="J791" s="4"/>
      <c r="K791" s="4"/>
      <c r="L791" s="6"/>
      <c r="M791" s="7"/>
    </row>
    <row r="792" spans="1:13" ht="15.6">
      <c r="A792" s="3" t="s">
        <v>13</v>
      </c>
      <c r="B792" s="4"/>
      <c r="C792" s="70" t="s">
        <v>317</v>
      </c>
      <c r="D792" s="9"/>
      <c r="E792" s="4"/>
      <c r="F792" s="39"/>
      <c r="G792" s="39"/>
      <c r="H792" s="39"/>
      <c r="I792" s="39"/>
      <c r="J792" s="39"/>
      <c r="K792" s="10"/>
      <c r="L792" s="11"/>
      <c r="M792" s="12"/>
    </row>
    <row r="793" spans="1:13" ht="15.6">
      <c r="A793" s="13" t="s">
        <v>14</v>
      </c>
      <c r="B793" s="4"/>
      <c r="C793" s="14"/>
      <c r="D793" s="114"/>
      <c r="E793" s="4"/>
      <c r="F793" s="15"/>
      <c r="G793" s="15"/>
      <c r="H793" s="15"/>
      <c r="I793" s="15"/>
      <c r="J793" s="15"/>
      <c r="K793" s="4" t="s">
        <v>15</v>
      </c>
      <c r="L793" s="11"/>
      <c r="M793" s="12"/>
    </row>
    <row r="794" spans="1:13">
      <c r="A794" s="3" t="s">
        <v>16</v>
      </c>
      <c r="B794" s="4"/>
      <c r="C794" s="16"/>
      <c r="D794" s="115"/>
      <c r="E794" s="4"/>
      <c r="F794" s="10"/>
      <c r="G794" s="10"/>
      <c r="H794" s="10"/>
      <c r="I794" s="10"/>
      <c r="J794" s="10"/>
      <c r="K794" s="4" t="s">
        <v>17</v>
      </c>
      <c r="L794" s="4"/>
      <c r="M794" s="12">
        <f>M817</f>
        <v>624</v>
      </c>
    </row>
    <row r="795" spans="1:13">
      <c r="A795" s="3" t="s">
        <v>18</v>
      </c>
      <c r="B795" s="4"/>
      <c r="C795" s="8"/>
      <c r="D795" s="116"/>
      <c r="E795" s="4"/>
      <c r="F795" s="4"/>
      <c r="G795" s="4"/>
      <c r="H795" s="4"/>
      <c r="I795" s="4"/>
      <c r="J795" s="4"/>
      <c r="K795" s="4" t="s">
        <v>19</v>
      </c>
      <c r="L795" s="4"/>
      <c r="M795" s="17" t="s">
        <v>101</v>
      </c>
    </row>
    <row r="796" spans="1:13">
      <c r="A796" s="3" t="s">
        <v>20</v>
      </c>
      <c r="B796" s="4"/>
      <c r="C796" s="35"/>
      <c r="D796" s="116"/>
      <c r="E796" s="4"/>
      <c r="F796" s="4"/>
      <c r="G796" s="4"/>
      <c r="H796" s="4"/>
      <c r="I796" s="4"/>
      <c r="J796" s="4"/>
      <c r="K796" s="4" t="s">
        <v>21</v>
      </c>
      <c r="L796" s="4"/>
      <c r="M796" s="18"/>
    </row>
    <row r="797" spans="1:13">
      <c r="A797" s="3" t="s">
        <v>22</v>
      </c>
      <c r="B797" s="4"/>
      <c r="C797" s="8" t="s">
        <v>358</v>
      </c>
      <c r="D797" s="116"/>
      <c r="E797" s="4"/>
      <c r="F797" s="4"/>
      <c r="G797" s="4"/>
      <c r="H797" s="4"/>
      <c r="I797" s="4"/>
      <c r="J797" s="4"/>
      <c r="K797" s="4"/>
      <c r="L797" s="4"/>
      <c r="M797" s="19"/>
    </row>
    <row r="798" spans="1:13" ht="15" thickBot="1">
      <c r="A798" s="20" t="s">
        <v>38</v>
      </c>
      <c r="B798" s="21"/>
      <c r="C798" s="22"/>
      <c r="D798" s="22"/>
      <c r="E798" s="21"/>
      <c r="F798" s="21"/>
      <c r="G798" s="21"/>
      <c r="H798" s="21"/>
      <c r="I798" s="21"/>
      <c r="J798" s="21"/>
      <c r="K798" s="21"/>
      <c r="L798" s="21"/>
      <c r="M798" s="23"/>
    </row>
    <row r="799" spans="1:13" ht="16.2" thickBot="1">
      <c r="A799" s="304"/>
      <c r="B799" s="305"/>
      <c r="C799" s="305"/>
      <c r="D799" s="305"/>
      <c r="E799" s="305"/>
      <c r="F799" s="305"/>
      <c r="G799" s="305"/>
      <c r="H799" s="305"/>
      <c r="I799" s="305"/>
      <c r="J799" s="305"/>
      <c r="K799" s="305"/>
      <c r="L799" s="305"/>
      <c r="M799" s="306"/>
    </row>
    <row r="800" spans="1:13" ht="15" thickBot="1">
      <c r="A800" s="320" t="s">
        <v>23</v>
      </c>
      <c r="B800" s="321"/>
      <c r="C800" s="322" t="s">
        <v>24</v>
      </c>
      <c r="D800" s="117"/>
      <c r="E800" s="280"/>
      <c r="F800" s="280"/>
      <c r="G800" s="280"/>
      <c r="H800" s="280"/>
      <c r="I800" s="280"/>
      <c r="J800" s="280"/>
      <c r="K800" s="281"/>
      <c r="L800" s="316" t="s">
        <v>0</v>
      </c>
      <c r="M800" s="324" t="s">
        <v>26</v>
      </c>
    </row>
    <row r="801" spans="1:13" ht="18" thickBot="1">
      <c r="A801" s="320"/>
      <c r="B801" s="321"/>
      <c r="C801" s="332"/>
      <c r="D801" s="93" t="s">
        <v>44</v>
      </c>
      <c r="E801" s="93" t="s">
        <v>27</v>
      </c>
      <c r="F801" s="93" t="s">
        <v>28</v>
      </c>
      <c r="G801" s="93" t="s">
        <v>29</v>
      </c>
      <c r="H801" s="93" t="s">
        <v>30</v>
      </c>
      <c r="I801" s="93" t="s">
        <v>31</v>
      </c>
      <c r="J801" s="93" t="s">
        <v>32</v>
      </c>
      <c r="K801" s="92" t="s">
        <v>35</v>
      </c>
      <c r="L801" s="317"/>
      <c r="M801" s="325"/>
    </row>
    <row r="802" spans="1:13" ht="15.6">
      <c r="A802" s="287">
        <v>1</v>
      </c>
      <c r="B802" s="362">
        <f>L802</f>
        <v>17</v>
      </c>
      <c r="C802" s="29" t="s">
        <v>86</v>
      </c>
      <c r="D802" s="118"/>
      <c r="E802" s="27"/>
      <c r="F802" s="27">
        <v>1</v>
      </c>
      <c r="G802" s="27">
        <v>2</v>
      </c>
      <c r="H802" s="27">
        <v>1</v>
      </c>
      <c r="I802" s="27"/>
      <c r="J802" s="84"/>
      <c r="K802" s="363">
        <f>SUM(D802:J804)</f>
        <v>24</v>
      </c>
      <c r="L802" s="293">
        <v>17</v>
      </c>
      <c r="M802" s="313">
        <f>K802*L802</f>
        <v>408</v>
      </c>
    </row>
    <row r="803" spans="1:13" ht="15.6">
      <c r="A803" s="288"/>
      <c r="B803" s="358"/>
      <c r="C803" s="26" t="s">
        <v>146</v>
      </c>
      <c r="D803" s="129"/>
      <c r="E803" s="28">
        <v>1</v>
      </c>
      <c r="F803" s="28">
        <v>4</v>
      </c>
      <c r="G803" s="28">
        <v>5</v>
      </c>
      <c r="H803" s="28">
        <v>5</v>
      </c>
      <c r="I803" s="28">
        <v>3</v>
      </c>
      <c r="J803" s="86">
        <v>1</v>
      </c>
      <c r="K803" s="360"/>
      <c r="L803" s="294"/>
      <c r="M803" s="314"/>
    </row>
    <row r="804" spans="1:13" ht="16.2" thickBot="1">
      <c r="A804" s="288"/>
      <c r="B804" s="358"/>
      <c r="C804" s="94" t="s">
        <v>318</v>
      </c>
      <c r="D804" s="119"/>
      <c r="E804" s="81"/>
      <c r="F804" s="81"/>
      <c r="G804" s="81">
        <v>1</v>
      </c>
      <c r="H804" s="81"/>
      <c r="I804" s="81"/>
      <c r="J804" s="88"/>
      <c r="K804" s="360"/>
      <c r="L804" s="294"/>
      <c r="M804" s="314"/>
    </row>
    <row r="805" spans="1:13" ht="15.6">
      <c r="A805" s="287">
        <f>B802+1</f>
        <v>18</v>
      </c>
      <c r="B805" s="362">
        <f>B802+L805</f>
        <v>22</v>
      </c>
      <c r="C805" s="29" t="s">
        <v>146</v>
      </c>
      <c r="D805" s="118"/>
      <c r="E805" s="27"/>
      <c r="F805" s="27">
        <v>2</v>
      </c>
      <c r="G805" s="27">
        <v>3</v>
      </c>
      <c r="H805" s="27">
        <v>2</v>
      </c>
      <c r="I805" s="27">
        <v>2</v>
      </c>
      <c r="J805" s="84">
        <v>1</v>
      </c>
      <c r="K805" s="363">
        <f>SUM(D805:J809)</f>
        <v>24</v>
      </c>
      <c r="L805" s="293">
        <v>5</v>
      </c>
      <c r="M805" s="313">
        <f>K805*L805</f>
        <v>120</v>
      </c>
    </row>
    <row r="806" spans="1:13" ht="15.6">
      <c r="A806" s="288"/>
      <c r="B806" s="358"/>
      <c r="C806" s="140" t="s">
        <v>318</v>
      </c>
      <c r="D806" s="141"/>
      <c r="E806" s="105"/>
      <c r="F806" s="105">
        <v>2</v>
      </c>
      <c r="G806" s="105"/>
      <c r="H806" s="105">
        <v>2</v>
      </c>
      <c r="I806" s="105">
        <v>1</v>
      </c>
      <c r="J806" s="106"/>
      <c r="K806" s="360"/>
      <c r="L806" s="294"/>
      <c r="M806" s="314"/>
    </row>
    <row r="807" spans="1:13" ht="15.6">
      <c r="A807" s="288"/>
      <c r="B807" s="358"/>
      <c r="C807" s="140" t="s">
        <v>213</v>
      </c>
      <c r="D807" s="141"/>
      <c r="E807" s="105"/>
      <c r="F807" s="105">
        <v>1</v>
      </c>
      <c r="G807" s="105">
        <v>1</v>
      </c>
      <c r="H807" s="105">
        <v>1</v>
      </c>
      <c r="I807" s="105"/>
      <c r="J807" s="106">
        <v>1</v>
      </c>
      <c r="K807" s="360"/>
      <c r="L807" s="294"/>
      <c r="M807" s="314"/>
    </row>
    <row r="808" spans="1:13" ht="15.6">
      <c r="A808" s="288"/>
      <c r="B808" s="358"/>
      <c r="C808" s="140" t="s">
        <v>262</v>
      </c>
      <c r="D808" s="141"/>
      <c r="E808" s="105"/>
      <c r="F808" s="105">
        <v>1</v>
      </c>
      <c r="G808" s="105">
        <v>1</v>
      </c>
      <c r="H808" s="105">
        <v>1</v>
      </c>
      <c r="I808" s="105">
        <v>1</v>
      </c>
      <c r="J808" s="106"/>
      <c r="K808" s="360"/>
      <c r="L808" s="294"/>
      <c r="M808" s="314"/>
    </row>
    <row r="809" spans="1:13" ht="16.2" thickBot="1">
      <c r="A809" s="300"/>
      <c r="B809" s="359"/>
      <c r="C809" s="95" t="s">
        <v>122</v>
      </c>
      <c r="D809" s="120"/>
      <c r="E809" s="96"/>
      <c r="F809" s="96"/>
      <c r="G809" s="96">
        <v>1</v>
      </c>
      <c r="H809" s="96"/>
      <c r="I809" s="96"/>
      <c r="J809" s="97"/>
      <c r="K809" s="361"/>
      <c r="L809" s="328"/>
      <c r="M809" s="329"/>
    </row>
    <row r="810" spans="1:13" ht="15.6">
      <c r="A810" s="287">
        <f>B805+1</f>
        <v>23</v>
      </c>
      <c r="B810" s="362">
        <f>B805+L810</f>
        <v>24</v>
      </c>
      <c r="C810" s="29" t="s">
        <v>86</v>
      </c>
      <c r="D810" s="118"/>
      <c r="E810" s="27"/>
      <c r="F810" s="27"/>
      <c r="G810" s="27"/>
      <c r="H810" s="27">
        <v>2</v>
      </c>
      <c r="I810" s="27">
        <v>3</v>
      </c>
      <c r="J810" s="84">
        <v>1</v>
      </c>
      <c r="K810" s="363">
        <f>SUM(D810:J814)</f>
        <v>24</v>
      </c>
      <c r="L810" s="293">
        <v>2</v>
      </c>
      <c r="M810" s="313">
        <f>K810*L810</f>
        <v>48</v>
      </c>
    </row>
    <row r="811" spans="1:13" ht="15.6">
      <c r="A811" s="288"/>
      <c r="B811" s="358"/>
      <c r="C811" s="140" t="s">
        <v>318</v>
      </c>
      <c r="D811" s="141"/>
      <c r="E811" s="105">
        <v>1</v>
      </c>
      <c r="F811" s="105">
        <v>1</v>
      </c>
      <c r="G811" s="105">
        <v>1</v>
      </c>
      <c r="H811" s="105">
        <v>1</v>
      </c>
      <c r="I811" s="105">
        <v>1</v>
      </c>
      <c r="J811" s="106">
        <v>1</v>
      </c>
      <c r="K811" s="360"/>
      <c r="L811" s="294"/>
      <c r="M811" s="314"/>
    </row>
    <row r="812" spans="1:13" ht="15.6">
      <c r="A812" s="288"/>
      <c r="B812" s="358"/>
      <c r="C812" s="140" t="s">
        <v>146</v>
      </c>
      <c r="D812" s="141"/>
      <c r="E812" s="105">
        <v>2</v>
      </c>
      <c r="F812" s="105">
        <v>1</v>
      </c>
      <c r="G812" s="105">
        <v>1</v>
      </c>
      <c r="H812" s="105"/>
      <c r="I812" s="105">
        <v>2</v>
      </c>
      <c r="J812" s="106"/>
      <c r="K812" s="360"/>
      <c r="L812" s="294"/>
      <c r="M812" s="314"/>
    </row>
    <row r="813" spans="1:13" ht="15.6">
      <c r="A813" s="288"/>
      <c r="B813" s="358"/>
      <c r="C813" s="140" t="s">
        <v>213</v>
      </c>
      <c r="D813" s="141"/>
      <c r="E813" s="105"/>
      <c r="F813" s="105">
        <v>1</v>
      </c>
      <c r="G813" s="105"/>
      <c r="H813" s="105">
        <v>2</v>
      </c>
      <c r="I813" s="105">
        <v>1</v>
      </c>
      <c r="J813" s="106"/>
      <c r="K813" s="360"/>
      <c r="L813" s="294"/>
      <c r="M813" s="314"/>
    </row>
    <row r="814" spans="1:13" ht="16.2" thickBot="1">
      <c r="A814" s="300"/>
      <c r="B814" s="359"/>
      <c r="C814" s="95" t="s">
        <v>297</v>
      </c>
      <c r="D814" s="120"/>
      <c r="E814" s="96"/>
      <c r="F814" s="96"/>
      <c r="G814" s="96"/>
      <c r="H814" s="96">
        <v>1</v>
      </c>
      <c r="I814" s="96">
        <v>1</v>
      </c>
      <c r="J814" s="97"/>
      <c r="K814" s="361"/>
      <c r="L814" s="328"/>
      <c r="M814" s="329"/>
    </row>
    <row r="815" spans="1:13" ht="16.2" thickBot="1">
      <c r="A815" s="57">
        <f>B810+1</f>
        <v>25</v>
      </c>
      <c r="B815" s="99">
        <f>B810+L815</f>
        <v>25</v>
      </c>
      <c r="C815" s="29" t="s">
        <v>71</v>
      </c>
      <c r="D815" s="118">
        <v>2</v>
      </c>
      <c r="E815" s="27">
        <v>5</v>
      </c>
      <c r="F815" s="27">
        <v>2</v>
      </c>
      <c r="G815" s="27">
        <v>1</v>
      </c>
      <c r="H815" s="27">
        <v>8</v>
      </c>
      <c r="I815" s="27">
        <v>3</v>
      </c>
      <c r="J815" s="84">
        <v>3</v>
      </c>
      <c r="K815" s="98">
        <f>SUM(D815:J815)</f>
        <v>24</v>
      </c>
      <c r="L815" s="60">
        <v>1</v>
      </c>
      <c r="M815" s="61">
        <f>K815*L815</f>
        <v>24</v>
      </c>
    </row>
    <row r="816" spans="1:13" ht="16.2" thickBot="1">
      <c r="A816" s="57">
        <f>B815+1</f>
        <v>26</v>
      </c>
      <c r="B816" s="99">
        <f>B815+L816</f>
        <v>26</v>
      </c>
      <c r="C816" s="29" t="s">
        <v>71</v>
      </c>
      <c r="D816" s="118">
        <v>2</v>
      </c>
      <c r="E816" s="27">
        <v>4</v>
      </c>
      <c r="F816" s="27">
        <v>3</v>
      </c>
      <c r="G816" s="27">
        <v>1</v>
      </c>
      <c r="H816" s="27">
        <v>8</v>
      </c>
      <c r="I816" s="27">
        <v>3</v>
      </c>
      <c r="J816" s="84">
        <v>3</v>
      </c>
      <c r="K816" s="98">
        <f>SUM(D816:J816)</f>
        <v>24</v>
      </c>
      <c r="L816" s="60">
        <v>1</v>
      </c>
      <c r="M816" s="61">
        <f>K816*L816</f>
        <v>24</v>
      </c>
    </row>
    <row r="817" spans="1:25" ht="19.2" thickBot="1">
      <c r="A817" s="297" t="s">
        <v>10</v>
      </c>
      <c r="B817" s="298"/>
      <c r="C817" s="298"/>
      <c r="D817" s="298"/>
      <c r="E817" s="298"/>
      <c r="F817" s="298"/>
      <c r="G817" s="298"/>
      <c r="H817" s="298"/>
      <c r="I817" s="298"/>
      <c r="J817" s="298"/>
      <c r="K817" s="344"/>
      <c r="L817" s="30">
        <f>SUM(L802:L816)</f>
        <v>26</v>
      </c>
      <c r="M817" s="30">
        <f>SUM(M802:M816)</f>
        <v>624</v>
      </c>
    </row>
    <row r="818" spans="1:25" ht="15" thickBot="1"/>
    <row r="819" spans="1:25" ht="18" thickBot="1">
      <c r="A819" s="391" t="s">
        <v>11</v>
      </c>
      <c r="B819" s="392"/>
      <c r="C819" s="392"/>
      <c r="D819" s="392"/>
      <c r="E819" s="392"/>
      <c r="F819" s="392"/>
      <c r="G819" s="392"/>
      <c r="H819" s="392"/>
      <c r="I819" s="392"/>
      <c r="J819" s="392"/>
      <c r="K819" s="392"/>
      <c r="L819" s="392"/>
      <c r="M819" s="392"/>
      <c r="N819" s="392"/>
      <c r="O819" s="392"/>
      <c r="P819" s="392"/>
      <c r="Q819" s="392"/>
      <c r="R819" s="392"/>
      <c r="S819" s="392"/>
      <c r="T819" s="392"/>
      <c r="U819" s="392"/>
      <c r="V819" s="392"/>
      <c r="W819" s="392"/>
      <c r="X819" s="392"/>
      <c r="Y819" s="393"/>
    </row>
    <row r="820" spans="1:25" ht="15.6">
      <c r="A820" s="3" t="s">
        <v>12</v>
      </c>
      <c r="B820" s="4"/>
      <c r="C820" s="5"/>
      <c r="D820" s="113"/>
      <c r="E820" s="113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6"/>
      <c r="Y820" s="7"/>
    </row>
    <row r="821" spans="1:25" ht="15.6">
      <c r="A821" s="3" t="s">
        <v>13</v>
      </c>
      <c r="B821" s="4"/>
      <c r="C821" s="8" t="s">
        <v>323</v>
      </c>
      <c r="D821" s="116"/>
      <c r="E821" s="116"/>
      <c r="F821" s="9"/>
      <c r="G821" s="9"/>
      <c r="H821" s="4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10"/>
      <c r="X821" s="11"/>
      <c r="Y821" s="12"/>
    </row>
    <row r="822" spans="1:25" ht="15.6">
      <c r="A822" s="13" t="s">
        <v>324</v>
      </c>
      <c r="B822" s="4"/>
      <c r="C822" s="14"/>
      <c r="D822" s="114"/>
      <c r="E822" s="114"/>
      <c r="F822" s="9"/>
      <c r="G822" s="9"/>
      <c r="H822" s="4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4" t="s">
        <v>15</v>
      </c>
      <c r="X822" s="11"/>
      <c r="Y822" s="12"/>
    </row>
    <row r="823" spans="1:25">
      <c r="A823" s="3" t="s">
        <v>16</v>
      </c>
      <c r="B823" s="4"/>
      <c r="C823" s="16"/>
      <c r="D823" s="115"/>
      <c r="E823" s="115"/>
      <c r="F823" s="4"/>
      <c r="G823" s="4"/>
      <c r="H823" s="4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4" t="s">
        <v>17</v>
      </c>
      <c r="X823" s="4"/>
      <c r="Y823" s="12">
        <f>Y915</f>
        <v>1991</v>
      </c>
    </row>
    <row r="824" spans="1:25">
      <c r="A824" s="3" t="s">
        <v>22</v>
      </c>
      <c r="B824" s="4"/>
      <c r="C824" s="8" t="s">
        <v>330</v>
      </c>
      <c r="D824" s="116"/>
      <c r="E824" s="116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19"/>
    </row>
    <row r="825" spans="1:25" ht="15" thickBot="1">
      <c r="A825" s="20" t="s">
        <v>38</v>
      </c>
      <c r="B825" s="21"/>
      <c r="C825" s="22"/>
      <c r="D825" s="22"/>
      <c r="E825" s="22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3"/>
    </row>
    <row r="826" spans="1:25" ht="16.2" thickBot="1">
      <c r="A826" s="304"/>
      <c r="B826" s="305"/>
      <c r="C826" s="305"/>
      <c r="D826" s="305"/>
      <c r="E826" s="305"/>
      <c r="F826" s="305"/>
      <c r="G826" s="305"/>
      <c r="H826" s="305"/>
      <c r="I826" s="305"/>
      <c r="J826" s="305"/>
      <c r="K826" s="305"/>
      <c r="L826" s="305"/>
      <c r="M826" s="305"/>
      <c r="N826" s="305"/>
      <c r="O826" s="305"/>
      <c r="P826" s="305"/>
      <c r="Q826" s="305"/>
      <c r="R826" s="305"/>
      <c r="S826" s="305"/>
      <c r="T826" s="305"/>
      <c r="U826" s="305"/>
      <c r="V826" s="305"/>
      <c r="W826" s="305"/>
      <c r="X826" s="305"/>
      <c r="Y826" s="306"/>
    </row>
    <row r="827" spans="1:25" ht="15" thickBot="1">
      <c r="A827" s="307" t="s">
        <v>23</v>
      </c>
      <c r="B827" s="308"/>
      <c r="C827" s="311" t="s">
        <v>24</v>
      </c>
      <c r="D827" s="279" t="s">
        <v>25</v>
      </c>
      <c r="E827" s="280"/>
      <c r="F827" s="280"/>
      <c r="G827" s="280"/>
      <c r="H827" s="280"/>
      <c r="I827" s="280"/>
      <c r="J827" s="280"/>
      <c r="K827" s="280"/>
      <c r="L827" s="280"/>
      <c r="M827" s="280"/>
      <c r="N827" s="280"/>
      <c r="O827" s="280"/>
      <c r="P827" s="280"/>
      <c r="Q827" s="280"/>
      <c r="R827" s="280"/>
      <c r="S827" s="280"/>
      <c r="T827" s="280"/>
      <c r="U827" s="280"/>
      <c r="V827" s="280"/>
      <c r="W827" s="281"/>
      <c r="X827" s="282" t="s">
        <v>0</v>
      </c>
      <c r="Y827" s="282" t="s">
        <v>26</v>
      </c>
    </row>
    <row r="828" spans="1:25" ht="18" thickBot="1">
      <c r="A828" s="309"/>
      <c r="B828" s="310"/>
      <c r="C828" s="312"/>
      <c r="D828" s="222">
        <v>26</v>
      </c>
      <c r="E828" s="223">
        <v>27</v>
      </c>
      <c r="F828" s="224">
        <v>28</v>
      </c>
      <c r="G828" s="224">
        <v>29</v>
      </c>
      <c r="H828" s="224">
        <v>30</v>
      </c>
      <c r="I828" s="224">
        <v>31</v>
      </c>
      <c r="J828" s="224">
        <v>32</v>
      </c>
      <c r="K828" s="224">
        <v>33</v>
      </c>
      <c r="L828" s="224">
        <v>34</v>
      </c>
      <c r="M828" s="224">
        <v>35</v>
      </c>
      <c r="N828" s="224">
        <v>36</v>
      </c>
      <c r="O828" s="224">
        <v>37</v>
      </c>
      <c r="P828" s="224">
        <v>38</v>
      </c>
      <c r="Q828" s="224">
        <v>39</v>
      </c>
      <c r="R828" s="224">
        <v>40</v>
      </c>
      <c r="S828" s="224">
        <v>41</v>
      </c>
      <c r="T828" s="224">
        <v>42</v>
      </c>
      <c r="U828" s="224">
        <v>43</v>
      </c>
      <c r="V828" s="225">
        <v>44</v>
      </c>
      <c r="W828" s="226" t="s">
        <v>35</v>
      </c>
      <c r="X828" s="346"/>
      <c r="Y828" s="346"/>
    </row>
    <row r="829" spans="1:25" ht="15.6">
      <c r="A829" s="159">
        <v>1</v>
      </c>
      <c r="B829" s="163">
        <f>X829</f>
        <v>1</v>
      </c>
      <c r="C829" s="276" t="s">
        <v>51</v>
      </c>
      <c r="D829" s="29"/>
      <c r="E829" s="122"/>
      <c r="F829" s="27"/>
      <c r="G829" s="27"/>
      <c r="H829" s="27"/>
      <c r="I829" s="27"/>
      <c r="J829" s="27">
        <v>10</v>
      </c>
      <c r="K829" s="27"/>
      <c r="L829" s="27">
        <v>12</v>
      </c>
      <c r="M829" s="27">
        <v>2</v>
      </c>
      <c r="N829" s="27"/>
      <c r="O829" s="27"/>
      <c r="P829" s="27"/>
      <c r="Q829" s="27"/>
      <c r="R829" s="27"/>
      <c r="S829" s="27"/>
      <c r="T829" s="27"/>
      <c r="U829" s="27"/>
      <c r="V829" s="55"/>
      <c r="W829" s="194">
        <f t="shared" ref="W829:W892" si="16">SUM(D829:V829)</f>
        <v>24</v>
      </c>
      <c r="X829" s="227">
        <v>1</v>
      </c>
      <c r="Y829" s="188">
        <f>W829*X829</f>
        <v>24</v>
      </c>
    </row>
    <row r="830" spans="1:25" ht="15.6">
      <c r="A830" s="160">
        <f>B829+1</f>
        <v>2</v>
      </c>
      <c r="B830" s="164">
        <f>B829+X830</f>
        <v>2</v>
      </c>
      <c r="C830" s="277"/>
      <c r="D830" s="94"/>
      <c r="E830" s="121"/>
      <c r="F830" s="81"/>
      <c r="G830" s="81">
        <v>1</v>
      </c>
      <c r="H830" s="81"/>
      <c r="I830" s="81"/>
      <c r="J830" s="81"/>
      <c r="K830" s="81"/>
      <c r="L830" s="81"/>
      <c r="M830" s="81"/>
      <c r="N830" s="81">
        <v>11</v>
      </c>
      <c r="O830" s="81"/>
      <c r="P830" s="81">
        <v>12</v>
      </c>
      <c r="Q830" s="81"/>
      <c r="R830" s="81"/>
      <c r="S830" s="81"/>
      <c r="T830" s="81"/>
      <c r="U830" s="81"/>
      <c r="V830" s="137"/>
      <c r="W830" s="228">
        <f t="shared" si="16"/>
        <v>24</v>
      </c>
      <c r="X830" s="229">
        <v>1</v>
      </c>
      <c r="Y830" s="189">
        <f t="shared" ref="Y830:Y893" si="17">W830*X830</f>
        <v>24</v>
      </c>
    </row>
    <row r="831" spans="1:25" ht="15.6">
      <c r="A831" s="160">
        <f t="shared" ref="A831:A894" si="18">B830+1</f>
        <v>3</v>
      </c>
      <c r="B831" s="164">
        <f t="shared" ref="B831:B894" si="19">B830+X831</f>
        <v>3</v>
      </c>
      <c r="C831" s="277"/>
      <c r="D831" s="94"/>
      <c r="E831" s="121"/>
      <c r="F831" s="81"/>
      <c r="G831" s="81"/>
      <c r="H831" s="81"/>
      <c r="I831" s="81">
        <v>4</v>
      </c>
      <c r="J831" s="81"/>
      <c r="K831" s="81"/>
      <c r="L831" s="81"/>
      <c r="M831" s="81"/>
      <c r="N831" s="81">
        <v>7</v>
      </c>
      <c r="O831" s="81"/>
      <c r="P831" s="81">
        <v>2</v>
      </c>
      <c r="Q831" s="81"/>
      <c r="R831" s="81">
        <v>7</v>
      </c>
      <c r="S831" s="81"/>
      <c r="T831" s="81">
        <v>2</v>
      </c>
      <c r="U831" s="81"/>
      <c r="V831" s="137">
        <v>2</v>
      </c>
      <c r="W831" s="228">
        <f t="shared" si="16"/>
        <v>24</v>
      </c>
      <c r="X831" s="229">
        <v>1</v>
      </c>
      <c r="Y831" s="189">
        <f t="shared" si="17"/>
        <v>24</v>
      </c>
    </row>
    <row r="832" spans="1:25" ht="15.6">
      <c r="A832" s="160">
        <f t="shared" si="18"/>
        <v>4</v>
      </c>
      <c r="B832" s="164">
        <f t="shared" si="19"/>
        <v>4</v>
      </c>
      <c r="C832" s="277"/>
      <c r="D832" s="94"/>
      <c r="E832" s="121"/>
      <c r="F832" s="81"/>
      <c r="G832" s="81"/>
      <c r="H832" s="81"/>
      <c r="I832" s="81">
        <v>4</v>
      </c>
      <c r="J832" s="81">
        <v>13</v>
      </c>
      <c r="K832" s="81">
        <v>7</v>
      </c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137"/>
      <c r="W832" s="228">
        <f t="shared" si="16"/>
        <v>24</v>
      </c>
      <c r="X832" s="229">
        <v>1</v>
      </c>
      <c r="Y832" s="189">
        <f t="shared" si="17"/>
        <v>24</v>
      </c>
    </row>
    <row r="833" spans="1:25" ht="15.6">
      <c r="A833" s="160">
        <f t="shared" si="18"/>
        <v>5</v>
      </c>
      <c r="B833" s="164">
        <f t="shared" si="19"/>
        <v>5</v>
      </c>
      <c r="C833" s="277"/>
      <c r="D833" s="94"/>
      <c r="E833" s="121"/>
      <c r="F833" s="81"/>
      <c r="G833" s="81"/>
      <c r="H833" s="81"/>
      <c r="I833" s="81"/>
      <c r="J833" s="81">
        <v>3</v>
      </c>
      <c r="K833" s="81">
        <v>15</v>
      </c>
      <c r="L833" s="81"/>
      <c r="M833" s="81"/>
      <c r="N833" s="81">
        <v>6</v>
      </c>
      <c r="O833" s="81"/>
      <c r="P833" s="81"/>
      <c r="Q833" s="81"/>
      <c r="R833" s="81"/>
      <c r="S833" s="81"/>
      <c r="T833" s="81"/>
      <c r="U833" s="81"/>
      <c r="V833" s="137"/>
      <c r="W833" s="228">
        <f t="shared" si="16"/>
        <v>24</v>
      </c>
      <c r="X833" s="229">
        <v>1</v>
      </c>
      <c r="Y833" s="189">
        <f t="shared" si="17"/>
        <v>24</v>
      </c>
    </row>
    <row r="834" spans="1:25" ht="15.6">
      <c r="A834" s="160">
        <f t="shared" si="18"/>
        <v>6</v>
      </c>
      <c r="B834" s="164">
        <f t="shared" si="19"/>
        <v>6</v>
      </c>
      <c r="C834" s="277"/>
      <c r="D834" s="94"/>
      <c r="E834" s="121"/>
      <c r="F834" s="81"/>
      <c r="G834" s="81">
        <v>1</v>
      </c>
      <c r="H834" s="81">
        <v>5</v>
      </c>
      <c r="I834" s="81"/>
      <c r="J834" s="81">
        <v>2</v>
      </c>
      <c r="K834" s="81">
        <v>6</v>
      </c>
      <c r="L834" s="81">
        <v>7</v>
      </c>
      <c r="M834" s="81">
        <v>3</v>
      </c>
      <c r="N834" s="81"/>
      <c r="O834" s="81"/>
      <c r="P834" s="81"/>
      <c r="Q834" s="81"/>
      <c r="R834" s="81"/>
      <c r="S834" s="81"/>
      <c r="T834" s="81"/>
      <c r="U834" s="81"/>
      <c r="V834" s="137"/>
      <c r="W834" s="228">
        <f t="shared" si="16"/>
        <v>24</v>
      </c>
      <c r="X834" s="229">
        <v>1</v>
      </c>
      <c r="Y834" s="189">
        <f t="shared" si="17"/>
        <v>24</v>
      </c>
    </row>
    <row r="835" spans="1:25" ht="15.6">
      <c r="A835" s="160">
        <f t="shared" si="18"/>
        <v>7</v>
      </c>
      <c r="B835" s="164">
        <f t="shared" si="19"/>
        <v>7</v>
      </c>
      <c r="C835" s="277"/>
      <c r="D835" s="94"/>
      <c r="E835" s="121"/>
      <c r="F835" s="81"/>
      <c r="G835" s="81"/>
      <c r="H835" s="81"/>
      <c r="I835" s="81"/>
      <c r="J835" s="81"/>
      <c r="K835" s="81"/>
      <c r="L835" s="81"/>
      <c r="M835" s="81"/>
      <c r="N835" s="81">
        <v>15</v>
      </c>
      <c r="O835" s="81"/>
      <c r="P835" s="81"/>
      <c r="Q835" s="81"/>
      <c r="R835" s="81">
        <v>4</v>
      </c>
      <c r="S835" s="81"/>
      <c r="T835" s="81"/>
      <c r="U835" s="81"/>
      <c r="V835" s="137">
        <v>5</v>
      </c>
      <c r="W835" s="228">
        <f t="shared" si="16"/>
        <v>24</v>
      </c>
      <c r="X835" s="229">
        <v>1</v>
      </c>
      <c r="Y835" s="189">
        <f t="shared" si="17"/>
        <v>24</v>
      </c>
    </row>
    <row r="836" spans="1:25" ht="15.6">
      <c r="A836" s="160">
        <f t="shared" si="18"/>
        <v>8</v>
      </c>
      <c r="B836" s="164">
        <f t="shared" si="19"/>
        <v>8</v>
      </c>
      <c r="C836" s="277"/>
      <c r="D836" s="94"/>
      <c r="E836" s="121"/>
      <c r="F836" s="81"/>
      <c r="G836" s="81"/>
      <c r="H836" s="81">
        <v>4</v>
      </c>
      <c r="I836" s="81"/>
      <c r="J836" s="81"/>
      <c r="K836" s="81"/>
      <c r="L836" s="81">
        <v>8</v>
      </c>
      <c r="M836" s="81">
        <v>8</v>
      </c>
      <c r="N836" s="81">
        <v>1</v>
      </c>
      <c r="O836" s="81"/>
      <c r="P836" s="81"/>
      <c r="Q836" s="81"/>
      <c r="R836" s="81"/>
      <c r="S836" s="81"/>
      <c r="T836" s="81">
        <v>3</v>
      </c>
      <c r="U836" s="81"/>
      <c r="V836" s="137"/>
      <c r="W836" s="228">
        <f t="shared" si="16"/>
        <v>24</v>
      </c>
      <c r="X836" s="229">
        <v>1</v>
      </c>
      <c r="Y836" s="189">
        <f t="shared" si="17"/>
        <v>24</v>
      </c>
    </row>
    <row r="837" spans="1:25" ht="15.6">
      <c r="A837" s="160">
        <f t="shared" si="18"/>
        <v>9</v>
      </c>
      <c r="B837" s="164">
        <f t="shared" si="19"/>
        <v>9</v>
      </c>
      <c r="C837" s="277"/>
      <c r="D837" s="94"/>
      <c r="E837" s="121"/>
      <c r="F837" s="81"/>
      <c r="G837" s="81"/>
      <c r="H837" s="81">
        <v>1</v>
      </c>
      <c r="I837" s="81">
        <v>4</v>
      </c>
      <c r="J837" s="81"/>
      <c r="K837" s="81">
        <v>5</v>
      </c>
      <c r="L837" s="81"/>
      <c r="M837" s="81">
        <v>3</v>
      </c>
      <c r="N837" s="81">
        <v>11</v>
      </c>
      <c r="O837" s="81"/>
      <c r="P837" s="81"/>
      <c r="Q837" s="81"/>
      <c r="R837" s="81"/>
      <c r="S837" s="81"/>
      <c r="T837" s="81"/>
      <c r="U837" s="81"/>
      <c r="V837" s="137"/>
      <c r="W837" s="228">
        <f t="shared" si="16"/>
        <v>24</v>
      </c>
      <c r="X837" s="229">
        <v>1</v>
      </c>
      <c r="Y837" s="189">
        <f t="shared" si="17"/>
        <v>24</v>
      </c>
    </row>
    <row r="838" spans="1:25" ht="15.6">
      <c r="A838" s="160">
        <f t="shared" si="18"/>
        <v>10</v>
      </c>
      <c r="B838" s="164">
        <f t="shared" si="19"/>
        <v>10</v>
      </c>
      <c r="C838" s="277"/>
      <c r="D838" s="94"/>
      <c r="E838" s="121"/>
      <c r="F838" s="81"/>
      <c r="G838" s="81"/>
      <c r="H838" s="81">
        <v>3</v>
      </c>
      <c r="I838" s="81">
        <v>5</v>
      </c>
      <c r="J838" s="81"/>
      <c r="K838" s="81"/>
      <c r="L838" s="81"/>
      <c r="M838" s="81"/>
      <c r="N838" s="81"/>
      <c r="O838" s="81"/>
      <c r="P838" s="81"/>
      <c r="Q838" s="81"/>
      <c r="R838" s="81">
        <v>6</v>
      </c>
      <c r="S838" s="81"/>
      <c r="T838" s="81">
        <v>1</v>
      </c>
      <c r="U838" s="81"/>
      <c r="V838" s="137">
        <v>9</v>
      </c>
      <c r="W838" s="228">
        <f t="shared" si="16"/>
        <v>24</v>
      </c>
      <c r="X838" s="229">
        <v>1</v>
      </c>
      <c r="Y838" s="189">
        <f t="shared" si="17"/>
        <v>24</v>
      </c>
    </row>
    <row r="839" spans="1:25" ht="16.2" thickBot="1">
      <c r="A839" s="160">
        <f t="shared" si="18"/>
        <v>11</v>
      </c>
      <c r="B839" s="164">
        <f t="shared" si="19"/>
        <v>11</v>
      </c>
      <c r="C839" s="278"/>
      <c r="D839" s="95"/>
      <c r="E839" s="123"/>
      <c r="F839" s="96"/>
      <c r="G839" s="96"/>
      <c r="H839" s="96"/>
      <c r="I839" s="96"/>
      <c r="J839" s="96">
        <v>8</v>
      </c>
      <c r="K839" s="96"/>
      <c r="L839" s="96"/>
      <c r="M839" s="96"/>
      <c r="N839" s="96"/>
      <c r="O839" s="96"/>
      <c r="P839" s="96">
        <v>4</v>
      </c>
      <c r="Q839" s="96"/>
      <c r="R839" s="96">
        <v>4</v>
      </c>
      <c r="S839" s="96"/>
      <c r="T839" s="96">
        <v>4</v>
      </c>
      <c r="U839" s="96"/>
      <c r="V839" s="138">
        <v>4</v>
      </c>
      <c r="W839" s="230">
        <f t="shared" si="16"/>
        <v>24</v>
      </c>
      <c r="X839" s="231">
        <v>1</v>
      </c>
      <c r="Y839" s="190">
        <f t="shared" si="17"/>
        <v>24</v>
      </c>
    </row>
    <row r="840" spans="1:25" ht="15.6">
      <c r="A840" s="160">
        <f t="shared" si="18"/>
        <v>12</v>
      </c>
      <c r="B840" s="164">
        <f t="shared" si="19"/>
        <v>12</v>
      </c>
      <c r="C840" s="276" t="s">
        <v>103</v>
      </c>
      <c r="D840" s="29"/>
      <c r="E840" s="122"/>
      <c r="F840" s="27"/>
      <c r="G840" s="27"/>
      <c r="H840" s="27"/>
      <c r="I840" s="27"/>
      <c r="J840" s="27">
        <v>24</v>
      </c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55"/>
      <c r="W840" s="194">
        <f t="shared" si="16"/>
        <v>24</v>
      </c>
      <c r="X840" s="227">
        <v>1</v>
      </c>
      <c r="Y840" s="188">
        <f t="shared" si="17"/>
        <v>24</v>
      </c>
    </row>
    <row r="841" spans="1:25" ht="15.6">
      <c r="A841" s="160">
        <f t="shared" si="18"/>
        <v>13</v>
      </c>
      <c r="B841" s="164">
        <f t="shared" si="19"/>
        <v>13</v>
      </c>
      <c r="C841" s="277"/>
      <c r="D841" s="94"/>
      <c r="E841" s="121"/>
      <c r="F841" s="81"/>
      <c r="G841" s="81"/>
      <c r="H841" s="81"/>
      <c r="I841" s="81"/>
      <c r="J841" s="81"/>
      <c r="K841" s="81">
        <v>24</v>
      </c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137"/>
      <c r="W841" s="228">
        <f t="shared" si="16"/>
        <v>24</v>
      </c>
      <c r="X841" s="229">
        <v>1</v>
      </c>
      <c r="Y841" s="189">
        <f t="shared" si="17"/>
        <v>24</v>
      </c>
    </row>
    <row r="842" spans="1:25" ht="15.6">
      <c r="A842" s="160">
        <f t="shared" si="18"/>
        <v>14</v>
      </c>
      <c r="B842" s="164">
        <f t="shared" si="19"/>
        <v>14</v>
      </c>
      <c r="C842" s="277"/>
      <c r="D842" s="94"/>
      <c r="E842" s="121"/>
      <c r="F842" s="81"/>
      <c r="G842" s="81"/>
      <c r="H842" s="81"/>
      <c r="I842" s="81"/>
      <c r="J842" s="81"/>
      <c r="K842" s="81"/>
      <c r="L842" s="81">
        <v>24</v>
      </c>
      <c r="M842" s="81"/>
      <c r="N842" s="81"/>
      <c r="O842" s="81"/>
      <c r="P842" s="81"/>
      <c r="Q842" s="81"/>
      <c r="R842" s="81"/>
      <c r="S842" s="81"/>
      <c r="T842" s="81"/>
      <c r="U842" s="81"/>
      <c r="V842" s="137"/>
      <c r="W842" s="228">
        <f t="shared" si="16"/>
        <v>24</v>
      </c>
      <c r="X842" s="229">
        <v>1</v>
      </c>
      <c r="Y842" s="189">
        <f t="shared" si="17"/>
        <v>24</v>
      </c>
    </row>
    <row r="843" spans="1:25" ht="15.6">
      <c r="A843" s="160">
        <f t="shared" si="18"/>
        <v>15</v>
      </c>
      <c r="B843" s="164">
        <f t="shared" si="19"/>
        <v>15</v>
      </c>
      <c r="C843" s="277"/>
      <c r="D843" s="94"/>
      <c r="E843" s="121"/>
      <c r="F843" s="81"/>
      <c r="G843" s="81"/>
      <c r="H843" s="81"/>
      <c r="I843" s="81"/>
      <c r="J843" s="81"/>
      <c r="K843" s="81"/>
      <c r="L843" s="81"/>
      <c r="M843" s="81"/>
      <c r="N843" s="81">
        <v>24</v>
      </c>
      <c r="O843" s="81"/>
      <c r="P843" s="81"/>
      <c r="Q843" s="81"/>
      <c r="R843" s="81"/>
      <c r="S843" s="81"/>
      <c r="T843" s="81"/>
      <c r="U843" s="81"/>
      <c r="V843" s="137"/>
      <c r="W843" s="228">
        <f t="shared" si="16"/>
        <v>24</v>
      </c>
      <c r="X843" s="229">
        <v>1</v>
      </c>
      <c r="Y843" s="189">
        <f t="shared" si="17"/>
        <v>24</v>
      </c>
    </row>
    <row r="844" spans="1:25" ht="15.6">
      <c r="A844" s="160">
        <f t="shared" si="18"/>
        <v>16</v>
      </c>
      <c r="B844" s="164">
        <f t="shared" si="19"/>
        <v>16</v>
      </c>
      <c r="C844" s="277"/>
      <c r="D844" s="94"/>
      <c r="E844" s="121"/>
      <c r="F844" s="81"/>
      <c r="G844" s="81"/>
      <c r="H844" s="81"/>
      <c r="I844" s="81"/>
      <c r="J844" s="81"/>
      <c r="K844" s="81"/>
      <c r="L844" s="81"/>
      <c r="M844" s="81"/>
      <c r="N844" s="81"/>
      <c r="O844" s="81"/>
      <c r="P844" s="81">
        <v>24</v>
      </c>
      <c r="Q844" s="81"/>
      <c r="R844" s="81"/>
      <c r="S844" s="81"/>
      <c r="T844" s="81"/>
      <c r="U844" s="81"/>
      <c r="V844" s="137"/>
      <c r="W844" s="228">
        <f t="shared" si="16"/>
        <v>24</v>
      </c>
      <c r="X844" s="229">
        <v>1</v>
      </c>
      <c r="Y844" s="189">
        <f t="shared" si="17"/>
        <v>24</v>
      </c>
    </row>
    <row r="845" spans="1:25" ht="15.6">
      <c r="A845" s="160">
        <f t="shared" si="18"/>
        <v>17</v>
      </c>
      <c r="B845" s="164">
        <f t="shared" si="19"/>
        <v>17</v>
      </c>
      <c r="C845" s="277"/>
      <c r="D845" s="94"/>
      <c r="E845" s="121"/>
      <c r="F845" s="81"/>
      <c r="G845" s="81"/>
      <c r="H845" s="81"/>
      <c r="I845" s="81">
        <v>6</v>
      </c>
      <c r="J845" s="81"/>
      <c r="K845" s="81"/>
      <c r="L845" s="81"/>
      <c r="M845" s="81"/>
      <c r="N845" s="81">
        <v>16</v>
      </c>
      <c r="O845" s="81"/>
      <c r="P845" s="81"/>
      <c r="Q845" s="81"/>
      <c r="R845" s="81"/>
      <c r="S845" s="81"/>
      <c r="T845" s="81">
        <v>2</v>
      </c>
      <c r="U845" s="81"/>
      <c r="V845" s="137"/>
      <c r="W845" s="228">
        <f t="shared" si="16"/>
        <v>24</v>
      </c>
      <c r="X845" s="229">
        <v>1</v>
      </c>
      <c r="Y845" s="189">
        <f t="shared" si="17"/>
        <v>24</v>
      </c>
    </row>
    <row r="846" spans="1:25" ht="15.6">
      <c r="A846" s="160">
        <f t="shared" si="18"/>
        <v>18</v>
      </c>
      <c r="B846" s="164">
        <f t="shared" si="19"/>
        <v>18</v>
      </c>
      <c r="C846" s="277"/>
      <c r="D846" s="94"/>
      <c r="E846" s="121"/>
      <c r="F846" s="81"/>
      <c r="G846" s="81"/>
      <c r="H846" s="81"/>
      <c r="I846" s="81">
        <v>7</v>
      </c>
      <c r="J846" s="81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137">
        <v>17</v>
      </c>
      <c r="W846" s="228">
        <f t="shared" si="16"/>
        <v>24</v>
      </c>
      <c r="X846" s="229">
        <v>1</v>
      </c>
      <c r="Y846" s="189">
        <f t="shared" si="17"/>
        <v>24</v>
      </c>
    </row>
    <row r="847" spans="1:25" ht="15.6">
      <c r="A847" s="160">
        <f t="shared" si="18"/>
        <v>19</v>
      </c>
      <c r="B847" s="164">
        <f t="shared" si="19"/>
        <v>19</v>
      </c>
      <c r="C847" s="277"/>
      <c r="D847" s="94"/>
      <c r="E847" s="121"/>
      <c r="F847" s="81"/>
      <c r="G847" s="81"/>
      <c r="H847" s="81"/>
      <c r="I847" s="81"/>
      <c r="J847" s="81"/>
      <c r="K847" s="81">
        <v>3</v>
      </c>
      <c r="L847" s="81"/>
      <c r="M847" s="81"/>
      <c r="N847" s="81">
        <v>6</v>
      </c>
      <c r="O847" s="81"/>
      <c r="P847" s="81">
        <v>4</v>
      </c>
      <c r="Q847" s="81"/>
      <c r="R847" s="81">
        <v>5</v>
      </c>
      <c r="S847" s="81"/>
      <c r="T847" s="81">
        <v>3</v>
      </c>
      <c r="U847" s="81"/>
      <c r="V847" s="137">
        <v>3</v>
      </c>
      <c r="W847" s="228">
        <f t="shared" si="16"/>
        <v>24</v>
      </c>
      <c r="X847" s="229">
        <v>1</v>
      </c>
      <c r="Y847" s="189">
        <f t="shared" si="17"/>
        <v>24</v>
      </c>
    </row>
    <row r="848" spans="1:25" ht="15.6">
      <c r="A848" s="160">
        <f t="shared" si="18"/>
        <v>20</v>
      </c>
      <c r="B848" s="164">
        <f t="shared" si="19"/>
        <v>20</v>
      </c>
      <c r="C848" s="277"/>
      <c r="D848" s="94"/>
      <c r="E848" s="121"/>
      <c r="F848" s="81"/>
      <c r="G848" s="81"/>
      <c r="H848" s="81"/>
      <c r="I848" s="81"/>
      <c r="J848" s="81"/>
      <c r="K848" s="81"/>
      <c r="L848" s="81"/>
      <c r="M848" s="81"/>
      <c r="N848" s="81"/>
      <c r="O848" s="81"/>
      <c r="P848" s="81">
        <v>6</v>
      </c>
      <c r="Q848" s="81"/>
      <c r="R848" s="81">
        <v>18</v>
      </c>
      <c r="S848" s="81"/>
      <c r="T848" s="81"/>
      <c r="U848" s="81"/>
      <c r="V848" s="137"/>
      <c r="W848" s="228">
        <f t="shared" si="16"/>
        <v>24</v>
      </c>
      <c r="X848" s="229">
        <v>1</v>
      </c>
      <c r="Y848" s="189">
        <f t="shared" si="17"/>
        <v>24</v>
      </c>
    </row>
    <row r="849" spans="1:25" ht="15.6">
      <c r="A849" s="160">
        <f t="shared" si="18"/>
        <v>21</v>
      </c>
      <c r="B849" s="164">
        <f t="shared" si="19"/>
        <v>21</v>
      </c>
      <c r="C849" s="277"/>
      <c r="D849" s="94"/>
      <c r="E849" s="121"/>
      <c r="F849" s="81"/>
      <c r="G849" s="81"/>
      <c r="H849" s="81"/>
      <c r="I849" s="81">
        <v>2</v>
      </c>
      <c r="J849" s="81"/>
      <c r="K849" s="81"/>
      <c r="L849" s="81">
        <v>13</v>
      </c>
      <c r="M849" s="81">
        <v>9</v>
      </c>
      <c r="N849" s="81"/>
      <c r="O849" s="81"/>
      <c r="P849" s="81"/>
      <c r="Q849" s="81"/>
      <c r="R849" s="81"/>
      <c r="S849" s="81"/>
      <c r="T849" s="81"/>
      <c r="U849" s="81"/>
      <c r="V849" s="137"/>
      <c r="W849" s="228">
        <f t="shared" si="16"/>
        <v>24</v>
      </c>
      <c r="X849" s="229">
        <v>1</v>
      </c>
      <c r="Y849" s="189">
        <f t="shared" si="17"/>
        <v>24</v>
      </c>
    </row>
    <row r="850" spans="1:25" ht="15.6">
      <c r="A850" s="160">
        <f t="shared" si="18"/>
        <v>22</v>
      </c>
      <c r="B850" s="164">
        <f t="shared" si="19"/>
        <v>22</v>
      </c>
      <c r="C850" s="277"/>
      <c r="D850" s="94"/>
      <c r="E850" s="121"/>
      <c r="F850" s="81"/>
      <c r="G850" s="81"/>
      <c r="H850" s="81"/>
      <c r="I850" s="81"/>
      <c r="J850" s="81">
        <v>14</v>
      </c>
      <c r="K850" s="81"/>
      <c r="L850" s="81"/>
      <c r="M850" s="81">
        <v>10</v>
      </c>
      <c r="N850" s="81"/>
      <c r="O850" s="81"/>
      <c r="P850" s="81"/>
      <c r="Q850" s="81"/>
      <c r="R850" s="81"/>
      <c r="S850" s="81"/>
      <c r="T850" s="81"/>
      <c r="U850" s="81"/>
      <c r="V850" s="137"/>
      <c r="W850" s="228">
        <f t="shared" si="16"/>
        <v>24</v>
      </c>
      <c r="X850" s="229">
        <v>1</v>
      </c>
      <c r="Y850" s="189">
        <f t="shared" si="17"/>
        <v>24</v>
      </c>
    </row>
    <row r="851" spans="1:25" ht="15.6">
      <c r="A851" s="160">
        <f t="shared" si="18"/>
        <v>23</v>
      </c>
      <c r="B851" s="164">
        <f t="shared" si="19"/>
        <v>23</v>
      </c>
      <c r="C851" s="277"/>
      <c r="D851" s="94"/>
      <c r="E851" s="121"/>
      <c r="F851" s="81"/>
      <c r="G851" s="81">
        <v>1</v>
      </c>
      <c r="H851" s="81"/>
      <c r="I851" s="81"/>
      <c r="J851" s="81">
        <v>14</v>
      </c>
      <c r="K851" s="81"/>
      <c r="L851" s="81"/>
      <c r="M851" s="81"/>
      <c r="N851" s="81"/>
      <c r="O851" s="81"/>
      <c r="P851" s="81"/>
      <c r="Q851" s="81"/>
      <c r="R851" s="81"/>
      <c r="S851" s="81"/>
      <c r="T851" s="81">
        <v>9</v>
      </c>
      <c r="U851" s="81"/>
      <c r="V851" s="137"/>
      <c r="W851" s="228">
        <f t="shared" si="16"/>
        <v>24</v>
      </c>
      <c r="X851" s="229">
        <v>1</v>
      </c>
      <c r="Y851" s="189">
        <f t="shared" si="17"/>
        <v>24</v>
      </c>
    </row>
    <row r="852" spans="1:25" ht="15.6">
      <c r="A852" s="160">
        <f t="shared" si="18"/>
        <v>24</v>
      </c>
      <c r="B852" s="164">
        <f t="shared" si="19"/>
        <v>24</v>
      </c>
      <c r="C852" s="277"/>
      <c r="D852" s="94"/>
      <c r="E852" s="121"/>
      <c r="F852" s="81"/>
      <c r="G852" s="81"/>
      <c r="H852" s="81"/>
      <c r="I852" s="81"/>
      <c r="J852" s="81"/>
      <c r="K852" s="81"/>
      <c r="L852" s="81">
        <v>6</v>
      </c>
      <c r="M852" s="81">
        <v>18</v>
      </c>
      <c r="N852" s="81"/>
      <c r="O852" s="81"/>
      <c r="P852" s="81"/>
      <c r="Q852" s="81"/>
      <c r="R852" s="81"/>
      <c r="S852" s="81"/>
      <c r="T852" s="81"/>
      <c r="U852" s="81"/>
      <c r="V852" s="137"/>
      <c r="W852" s="228">
        <f t="shared" si="16"/>
        <v>24</v>
      </c>
      <c r="X852" s="229">
        <v>1</v>
      </c>
      <c r="Y852" s="189">
        <f t="shared" si="17"/>
        <v>24</v>
      </c>
    </row>
    <row r="853" spans="1:25" ht="15.6">
      <c r="A853" s="160">
        <f t="shared" si="18"/>
        <v>25</v>
      </c>
      <c r="B853" s="164">
        <f t="shared" si="19"/>
        <v>25</v>
      </c>
      <c r="C853" s="277"/>
      <c r="D853" s="94"/>
      <c r="E853" s="121"/>
      <c r="F853" s="81"/>
      <c r="G853" s="81"/>
      <c r="H853" s="81">
        <v>10</v>
      </c>
      <c r="I853" s="81"/>
      <c r="J853" s="81"/>
      <c r="K853" s="81">
        <v>10</v>
      </c>
      <c r="L853" s="81">
        <v>2</v>
      </c>
      <c r="M853" s="81"/>
      <c r="N853" s="81">
        <v>1</v>
      </c>
      <c r="O853" s="81"/>
      <c r="P853" s="81"/>
      <c r="Q853" s="81"/>
      <c r="R853" s="81">
        <v>1</v>
      </c>
      <c r="S853" s="81"/>
      <c r="T853" s="81"/>
      <c r="U853" s="81"/>
      <c r="V853" s="137"/>
      <c r="W853" s="228">
        <f t="shared" si="16"/>
        <v>24</v>
      </c>
      <c r="X853" s="229">
        <v>1</v>
      </c>
      <c r="Y853" s="189">
        <f t="shared" si="17"/>
        <v>24</v>
      </c>
    </row>
    <row r="854" spans="1:25" ht="15.6">
      <c r="A854" s="160">
        <f t="shared" si="18"/>
        <v>26</v>
      </c>
      <c r="B854" s="164">
        <f t="shared" si="19"/>
        <v>26</v>
      </c>
      <c r="C854" s="277"/>
      <c r="D854" s="94"/>
      <c r="E854" s="121"/>
      <c r="F854" s="81"/>
      <c r="G854" s="81"/>
      <c r="H854" s="81"/>
      <c r="I854" s="81"/>
      <c r="J854" s="81"/>
      <c r="K854" s="81"/>
      <c r="L854" s="81"/>
      <c r="M854" s="81"/>
      <c r="N854" s="81"/>
      <c r="O854" s="81"/>
      <c r="P854" s="81">
        <v>6</v>
      </c>
      <c r="Q854" s="81"/>
      <c r="R854" s="81">
        <v>8</v>
      </c>
      <c r="S854" s="81"/>
      <c r="T854" s="81">
        <v>4</v>
      </c>
      <c r="U854" s="81"/>
      <c r="V854" s="137">
        <v>6</v>
      </c>
      <c r="W854" s="228">
        <f t="shared" si="16"/>
        <v>24</v>
      </c>
      <c r="X854" s="229">
        <v>1</v>
      </c>
      <c r="Y854" s="189">
        <f t="shared" si="17"/>
        <v>24</v>
      </c>
    </row>
    <row r="855" spans="1:25" ht="15.6">
      <c r="A855" s="160">
        <f t="shared" si="18"/>
        <v>27</v>
      </c>
      <c r="B855" s="164">
        <f t="shared" si="19"/>
        <v>27</v>
      </c>
      <c r="C855" s="277"/>
      <c r="D855" s="94"/>
      <c r="E855" s="121"/>
      <c r="F855" s="81"/>
      <c r="G855" s="81"/>
      <c r="H855" s="81">
        <v>5</v>
      </c>
      <c r="I855" s="81"/>
      <c r="J855" s="81"/>
      <c r="K855" s="81"/>
      <c r="L855" s="81"/>
      <c r="M855" s="81"/>
      <c r="N855" s="81"/>
      <c r="O855" s="81"/>
      <c r="P855" s="81">
        <v>15</v>
      </c>
      <c r="Q855" s="81"/>
      <c r="R855" s="81">
        <v>2</v>
      </c>
      <c r="S855" s="81"/>
      <c r="T855" s="81"/>
      <c r="U855" s="81"/>
      <c r="V855" s="137">
        <v>2</v>
      </c>
      <c r="W855" s="228">
        <f t="shared" si="16"/>
        <v>24</v>
      </c>
      <c r="X855" s="229">
        <v>1</v>
      </c>
      <c r="Y855" s="189">
        <f t="shared" si="17"/>
        <v>24</v>
      </c>
    </row>
    <row r="856" spans="1:25" ht="15.6">
      <c r="A856" s="160">
        <f t="shared" si="18"/>
        <v>28</v>
      </c>
      <c r="B856" s="164">
        <f t="shared" si="19"/>
        <v>28</v>
      </c>
      <c r="C856" s="277"/>
      <c r="D856" s="94"/>
      <c r="E856" s="121"/>
      <c r="F856" s="81"/>
      <c r="G856" s="81"/>
      <c r="H856" s="81">
        <v>1</v>
      </c>
      <c r="I856" s="81"/>
      <c r="J856" s="81"/>
      <c r="K856" s="81"/>
      <c r="L856" s="81"/>
      <c r="M856" s="81"/>
      <c r="N856" s="81">
        <v>17</v>
      </c>
      <c r="O856" s="81"/>
      <c r="P856" s="81">
        <v>6</v>
      </c>
      <c r="Q856" s="81"/>
      <c r="R856" s="81"/>
      <c r="S856" s="81"/>
      <c r="T856" s="81"/>
      <c r="U856" s="81"/>
      <c r="V856" s="137"/>
      <c r="W856" s="228">
        <f t="shared" si="16"/>
        <v>24</v>
      </c>
      <c r="X856" s="229">
        <v>1</v>
      </c>
      <c r="Y856" s="189">
        <f t="shared" si="17"/>
        <v>24</v>
      </c>
    </row>
    <row r="857" spans="1:25" ht="15.6">
      <c r="A857" s="160">
        <f t="shared" si="18"/>
        <v>29</v>
      </c>
      <c r="B857" s="164">
        <f t="shared" si="19"/>
        <v>29</v>
      </c>
      <c r="C857" s="277"/>
      <c r="D857" s="94"/>
      <c r="E857" s="121"/>
      <c r="F857" s="81"/>
      <c r="G857" s="81"/>
      <c r="H857" s="81"/>
      <c r="I857" s="81"/>
      <c r="J857" s="81">
        <v>4</v>
      </c>
      <c r="K857" s="81">
        <v>20</v>
      </c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137"/>
      <c r="W857" s="228">
        <f t="shared" si="16"/>
        <v>24</v>
      </c>
      <c r="X857" s="229">
        <v>1</v>
      </c>
      <c r="Y857" s="189">
        <f t="shared" si="17"/>
        <v>24</v>
      </c>
    </row>
    <row r="858" spans="1:25" ht="16.2" thickBot="1">
      <c r="A858" s="160">
        <f t="shared" si="18"/>
        <v>30</v>
      </c>
      <c r="B858" s="164">
        <f t="shared" si="19"/>
        <v>30</v>
      </c>
      <c r="C858" s="278"/>
      <c r="D858" s="95"/>
      <c r="E858" s="123"/>
      <c r="F858" s="96"/>
      <c r="G858" s="96"/>
      <c r="H858" s="96">
        <v>2</v>
      </c>
      <c r="I858" s="96">
        <v>4</v>
      </c>
      <c r="J858" s="96"/>
      <c r="K858" s="96"/>
      <c r="L858" s="96">
        <v>18</v>
      </c>
      <c r="M858" s="96"/>
      <c r="N858" s="96"/>
      <c r="O858" s="96"/>
      <c r="P858" s="96"/>
      <c r="Q858" s="96"/>
      <c r="R858" s="96"/>
      <c r="S858" s="96"/>
      <c r="T858" s="96"/>
      <c r="U858" s="96"/>
      <c r="V858" s="138"/>
      <c r="W858" s="230">
        <f t="shared" si="16"/>
        <v>24</v>
      </c>
      <c r="X858" s="231">
        <v>1</v>
      </c>
      <c r="Y858" s="190">
        <f t="shared" si="17"/>
        <v>24</v>
      </c>
    </row>
    <row r="859" spans="1:25" ht="15.6">
      <c r="A859" s="160">
        <f t="shared" si="18"/>
        <v>31</v>
      </c>
      <c r="B859" s="164">
        <f t="shared" si="19"/>
        <v>31</v>
      </c>
      <c r="C859" s="276" t="s">
        <v>36</v>
      </c>
      <c r="D859" s="29"/>
      <c r="E859" s="122"/>
      <c r="F859" s="27"/>
      <c r="G859" s="27"/>
      <c r="H859" s="27"/>
      <c r="I859" s="27">
        <v>1</v>
      </c>
      <c r="J859" s="27">
        <v>7</v>
      </c>
      <c r="K859" s="27">
        <v>6</v>
      </c>
      <c r="L859" s="27">
        <v>10</v>
      </c>
      <c r="M859" s="27"/>
      <c r="N859" s="27"/>
      <c r="O859" s="27"/>
      <c r="P859" s="27"/>
      <c r="Q859" s="27"/>
      <c r="R859" s="27"/>
      <c r="S859" s="27"/>
      <c r="T859" s="27"/>
      <c r="U859" s="27"/>
      <c r="V859" s="55"/>
      <c r="W859" s="194">
        <f t="shared" si="16"/>
        <v>24</v>
      </c>
      <c r="X859" s="227">
        <v>1</v>
      </c>
      <c r="Y859" s="188">
        <f t="shared" si="17"/>
        <v>24</v>
      </c>
    </row>
    <row r="860" spans="1:25" ht="15.6">
      <c r="A860" s="160">
        <f t="shared" si="18"/>
        <v>32</v>
      </c>
      <c r="B860" s="164">
        <f t="shared" si="19"/>
        <v>32</v>
      </c>
      <c r="C860" s="277"/>
      <c r="D860" s="94"/>
      <c r="E860" s="121"/>
      <c r="F860" s="81"/>
      <c r="G860" s="81">
        <v>1</v>
      </c>
      <c r="H860" s="81"/>
      <c r="I860" s="81">
        <v>2</v>
      </c>
      <c r="J860" s="81"/>
      <c r="K860" s="81">
        <v>4</v>
      </c>
      <c r="L860" s="81">
        <v>14</v>
      </c>
      <c r="M860" s="81"/>
      <c r="N860" s="81">
        <v>1</v>
      </c>
      <c r="O860" s="81"/>
      <c r="P860" s="81">
        <v>1</v>
      </c>
      <c r="Q860" s="81"/>
      <c r="R860" s="81"/>
      <c r="S860" s="81"/>
      <c r="T860" s="81"/>
      <c r="U860" s="81"/>
      <c r="V860" s="137">
        <v>1</v>
      </c>
      <c r="W860" s="228">
        <f t="shared" si="16"/>
        <v>24</v>
      </c>
      <c r="X860" s="229">
        <v>1</v>
      </c>
      <c r="Y860" s="189">
        <f t="shared" si="17"/>
        <v>24</v>
      </c>
    </row>
    <row r="861" spans="1:25" ht="15.6">
      <c r="A861" s="160">
        <f t="shared" si="18"/>
        <v>33</v>
      </c>
      <c r="B861" s="164">
        <f t="shared" si="19"/>
        <v>33</v>
      </c>
      <c r="C861" s="277"/>
      <c r="D861" s="94"/>
      <c r="E861" s="121"/>
      <c r="F861" s="81"/>
      <c r="G861" s="81"/>
      <c r="H861" s="81">
        <v>8</v>
      </c>
      <c r="I861" s="81"/>
      <c r="J861" s="81"/>
      <c r="K861" s="81"/>
      <c r="L861" s="81"/>
      <c r="M861" s="81"/>
      <c r="N861" s="81">
        <v>16</v>
      </c>
      <c r="O861" s="81"/>
      <c r="P861" s="81"/>
      <c r="Q861" s="81"/>
      <c r="R861" s="81"/>
      <c r="S861" s="81"/>
      <c r="T861" s="81"/>
      <c r="U861" s="81"/>
      <c r="V861" s="137"/>
      <c r="W861" s="228">
        <f t="shared" si="16"/>
        <v>24</v>
      </c>
      <c r="X861" s="229">
        <v>1</v>
      </c>
      <c r="Y861" s="189">
        <f t="shared" si="17"/>
        <v>24</v>
      </c>
    </row>
    <row r="862" spans="1:25" ht="15.6">
      <c r="A862" s="160">
        <f t="shared" si="18"/>
        <v>34</v>
      </c>
      <c r="B862" s="164">
        <f t="shared" si="19"/>
        <v>34</v>
      </c>
      <c r="C862" s="277"/>
      <c r="D862" s="94"/>
      <c r="E862" s="121"/>
      <c r="F862" s="81"/>
      <c r="G862" s="81"/>
      <c r="H862" s="81">
        <v>2</v>
      </c>
      <c r="I862" s="81"/>
      <c r="J862" s="81">
        <v>16</v>
      </c>
      <c r="K862" s="81"/>
      <c r="L862" s="81"/>
      <c r="M862" s="81">
        <v>6</v>
      </c>
      <c r="N862" s="81"/>
      <c r="O862" s="81"/>
      <c r="P862" s="81"/>
      <c r="Q862" s="81"/>
      <c r="R862" s="81"/>
      <c r="S862" s="81"/>
      <c r="T862" s="81"/>
      <c r="U862" s="81"/>
      <c r="V862" s="137"/>
      <c r="W862" s="228">
        <f t="shared" si="16"/>
        <v>24</v>
      </c>
      <c r="X862" s="229">
        <v>1</v>
      </c>
      <c r="Y862" s="189">
        <f t="shared" si="17"/>
        <v>24</v>
      </c>
    </row>
    <row r="863" spans="1:25" ht="15.6">
      <c r="A863" s="160">
        <f t="shared" si="18"/>
        <v>35</v>
      </c>
      <c r="B863" s="164">
        <f t="shared" si="19"/>
        <v>35</v>
      </c>
      <c r="C863" s="277"/>
      <c r="D863" s="94"/>
      <c r="E863" s="121"/>
      <c r="F863" s="81"/>
      <c r="G863" s="81"/>
      <c r="H863" s="81"/>
      <c r="I863" s="81">
        <v>17</v>
      </c>
      <c r="J863" s="81"/>
      <c r="K863" s="81"/>
      <c r="L863" s="81"/>
      <c r="M863" s="81"/>
      <c r="N863" s="81"/>
      <c r="O863" s="81"/>
      <c r="P863" s="81">
        <v>5</v>
      </c>
      <c r="Q863" s="81"/>
      <c r="R863" s="81">
        <v>2</v>
      </c>
      <c r="S863" s="81"/>
      <c r="T863" s="81"/>
      <c r="U863" s="81"/>
      <c r="V863" s="137"/>
      <c r="W863" s="228">
        <f t="shared" si="16"/>
        <v>24</v>
      </c>
      <c r="X863" s="229">
        <v>1</v>
      </c>
      <c r="Y863" s="189">
        <f t="shared" si="17"/>
        <v>24</v>
      </c>
    </row>
    <row r="864" spans="1:25" ht="15.6">
      <c r="A864" s="160">
        <f t="shared" si="18"/>
        <v>36</v>
      </c>
      <c r="B864" s="164">
        <f t="shared" si="19"/>
        <v>36</v>
      </c>
      <c r="C864" s="277"/>
      <c r="D864" s="94"/>
      <c r="E864" s="121"/>
      <c r="F864" s="81"/>
      <c r="G864" s="81"/>
      <c r="H864" s="81"/>
      <c r="I864" s="81"/>
      <c r="J864" s="81"/>
      <c r="K864" s="81">
        <v>11</v>
      </c>
      <c r="L864" s="81"/>
      <c r="M864" s="81">
        <v>13</v>
      </c>
      <c r="N864" s="81"/>
      <c r="O864" s="81"/>
      <c r="P864" s="81"/>
      <c r="Q864" s="81"/>
      <c r="R864" s="81"/>
      <c r="S864" s="81"/>
      <c r="T864" s="81"/>
      <c r="U864" s="81"/>
      <c r="V864" s="137"/>
      <c r="W864" s="228">
        <f t="shared" si="16"/>
        <v>24</v>
      </c>
      <c r="X864" s="229">
        <v>1</v>
      </c>
      <c r="Y864" s="189">
        <f t="shared" si="17"/>
        <v>24</v>
      </c>
    </row>
    <row r="865" spans="1:25" ht="15.6">
      <c r="A865" s="160">
        <f t="shared" si="18"/>
        <v>37</v>
      </c>
      <c r="B865" s="164">
        <f t="shared" si="19"/>
        <v>37</v>
      </c>
      <c r="C865" s="277"/>
      <c r="D865" s="94"/>
      <c r="E865" s="121"/>
      <c r="F865" s="81"/>
      <c r="G865" s="81"/>
      <c r="H865" s="81"/>
      <c r="I865" s="81">
        <v>2</v>
      </c>
      <c r="J865" s="81">
        <v>14</v>
      </c>
      <c r="K865" s="81">
        <v>8</v>
      </c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137"/>
      <c r="W865" s="228">
        <f t="shared" si="16"/>
        <v>24</v>
      </c>
      <c r="X865" s="229">
        <v>1</v>
      </c>
      <c r="Y865" s="189">
        <f t="shared" si="17"/>
        <v>24</v>
      </c>
    </row>
    <row r="866" spans="1:25" ht="15.6">
      <c r="A866" s="160">
        <f t="shared" si="18"/>
        <v>38</v>
      </c>
      <c r="B866" s="164">
        <f t="shared" si="19"/>
        <v>38</v>
      </c>
      <c r="C866" s="277"/>
      <c r="D866" s="232"/>
      <c r="E866" s="233"/>
      <c r="F866" s="234"/>
      <c r="G866" s="234"/>
      <c r="H866" s="234"/>
      <c r="I866" s="234"/>
      <c r="J866" s="234"/>
      <c r="K866" s="234">
        <v>7</v>
      </c>
      <c r="L866" s="234">
        <v>5</v>
      </c>
      <c r="M866" s="234"/>
      <c r="N866" s="234">
        <v>6</v>
      </c>
      <c r="O866" s="234"/>
      <c r="P866" s="234"/>
      <c r="Q866" s="234"/>
      <c r="R866" s="234"/>
      <c r="S866" s="234"/>
      <c r="T866" s="234">
        <v>2</v>
      </c>
      <c r="U866" s="234"/>
      <c r="V866" s="235">
        <v>3</v>
      </c>
      <c r="W866" s="236">
        <f t="shared" si="16"/>
        <v>23</v>
      </c>
      <c r="X866" s="237">
        <v>1</v>
      </c>
      <c r="Y866" s="238">
        <f t="shared" si="17"/>
        <v>23</v>
      </c>
    </row>
    <row r="867" spans="1:25" ht="15.6">
      <c r="A867" s="160">
        <f t="shared" si="18"/>
        <v>39</v>
      </c>
      <c r="B867" s="164">
        <f t="shared" si="19"/>
        <v>39</v>
      </c>
      <c r="C867" s="277"/>
      <c r="D867" s="94"/>
      <c r="E867" s="121"/>
      <c r="F867" s="81"/>
      <c r="G867" s="81"/>
      <c r="H867" s="81">
        <v>3</v>
      </c>
      <c r="I867" s="81">
        <v>2</v>
      </c>
      <c r="J867" s="81">
        <v>19</v>
      </c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137"/>
      <c r="W867" s="228">
        <f t="shared" si="16"/>
        <v>24</v>
      </c>
      <c r="X867" s="229">
        <v>1</v>
      </c>
      <c r="Y867" s="189">
        <f t="shared" si="17"/>
        <v>24</v>
      </c>
    </row>
    <row r="868" spans="1:25" ht="15.6">
      <c r="A868" s="160">
        <f t="shared" si="18"/>
        <v>40</v>
      </c>
      <c r="B868" s="164">
        <f t="shared" si="19"/>
        <v>40</v>
      </c>
      <c r="C868" s="277"/>
      <c r="D868" s="94"/>
      <c r="E868" s="121"/>
      <c r="F868" s="81"/>
      <c r="G868" s="81"/>
      <c r="H868" s="81"/>
      <c r="I868" s="81">
        <v>6</v>
      </c>
      <c r="J868" s="81"/>
      <c r="K868" s="81"/>
      <c r="L868" s="81"/>
      <c r="M868" s="81"/>
      <c r="N868" s="81"/>
      <c r="O868" s="81"/>
      <c r="P868" s="81">
        <v>9</v>
      </c>
      <c r="Q868" s="81"/>
      <c r="R868" s="81">
        <v>6</v>
      </c>
      <c r="S868" s="81"/>
      <c r="T868" s="81">
        <v>3</v>
      </c>
      <c r="U868" s="81"/>
      <c r="V868" s="137"/>
      <c r="W868" s="228">
        <f t="shared" si="16"/>
        <v>24</v>
      </c>
      <c r="X868" s="229">
        <v>1</v>
      </c>
      <c r="Y868" s="189">
        <f t="shared" si="17"/>
        <v>24</v>
      </c>
    </row>
    <row r="869" spans="1:25" ht="15.6">
      <c r="A869" s="160">
        <f t="shared" si="18"/>
        <v>41</v>
      </c>
      <c r="B869" s="164">
        <f t="shared" si="19"/>
        <v>41</v>
      </c>
      <c r="C869" s="277"/>
      <c r="D869" s="94"/>
      <c r="E869" s="121"/>
      <c r="F869" s="81"/>
      <c r="G869" s="81">
        <v>1</v>
      </c>
      <c r="H869" s="81"/>
      <c r="I869" s="81">
        <v>3</v>
      </c>
      <c r="J869" s="81"/>
      <c r="K869" s="81"/>
      <c r="L869" s="81"/>
      <c r="M869" s="81"/>
      <c r="N869" s="81">
        <v>13</v>
      </c>
      <c r="O869" s="81"/>
      <c r="P869" s="81">
        <v>3</v>
      </c>
      <c r="Q869" s="81"/>
      <c r="R869" s="81">
        <v>1</v>
      </c>
      <c r="S869" s="81"/>
      <c r="T869" s="81"/>
      <c r="U869" s="81"/>
      <c r="V869" s="137">
        <v>3</v>
      </c>
      <c r="W869" s="228">
        <f t="shared" si="16"/>
        <v>24</v>
      </c>
      <c r="X869" s="229">
        <v>1</v>
      </c>
      <c r="Y869" s="189">
        <f t="shared" si="17"/>
        <v>24</v>
      </c>
    </row>
    <row r="870" spans="1:25" ht="15.6">
      <c r="A870" s="160">
        <f t="shared" si="18"/>
        <v>42</v>
      </c>
      <c r="B870" s="164">
        <f t="shared" si="19"/>
        <v>42</v>
      </c>
      <c r="C870" s="277"/>
      <c r="D870" s="94"/>
      <c r="E870" s="121"/>
      <c r="F870" s="81"/>
      <c r="G870" s="81">
        <v>1</v>
      </c>
      <c r="H870" s="81">
        <v>2</v>
      </c>
      <c r="I870" s="81"/>
      <c r="J870" s="81"/>
      <c r="K870" s="81"/>
      <c r="L870" s="81"/>
      <c r="M870" s="81">
        <v>19</v>
      </c>
      <c r="N870" s="81">
        <v>2</v>
      </c>
      <c r="O870" s="81"/>
      <c r="P870" s="81"/>
      <c r="Q870" s="81"/>
      <c r="R870" s="81"/>
      <c r="S870" s="81"/>
      <c r="T870" s="81"/>
      <c r="U870" s="81"/>
      <c r="V870" s="137"/>
      <c r="W870" s="228">
        <f t="shared" si="16"/>
        <v>24</v>
      </c>
      <c r="X870" s="229">
        <v>1</v>
      </c>
      <c r="Y870" s="189">
        <f t="shared" si="17"/>
        <v>24</v>
      </c>
    </row>
    <row r="871" spans="1:25" ht="15.6">
      <c r="A871" s="160">
        <f t="shared" si="18"/>
        <v>43</v>
      </c>
      <c r="B871" s="164">
        <f t="shared" si="19"/>
        <v>43</v>
      </c>
      <c r="C871" s="277"/>
      <c r="D871" s="94"/>
      <c r="E871" s="121"/>
      <c r="F871" s="81"/>
      <c r="G871" s="81"/>
      <c r="H871" s="81"/>
      <c r="I871" s="81"/>
      <c r="J871" s="81"/>
      <c r="K871" s="81">
        <v>8</v>
      </c>
      <c r="L871" s="81">
        <v>16</v>
      </c>
      <c r="M871" s="81"/>
      <c r="N871" s="81"/>
      <c r="O871" s="81"/>
      <c r="P871" s="81"/>
      <c r="Q871" s="81"/>
      <c r="R871" s="81"/>
      <c r="S871" s="81"/>
      <c r="T871" s="81"/>
      <c r="U871" s="81"/>
      <c r="V871" s="137"/>
      <c r="W871" s="228">
        <f t="shared" si="16"/>
        <v>24</v>
      </c>
      <c r="X871" s="229">
        <v>1</v>
      </c>
      <c r="Y871" s="189">
        <f t="shared" si="17"/>
        <v>24</v>
      </c>
    </row>
    <row r="872" spans="1:25" ht="15.6">
      <c r="A872" s="160">
        <f t="shared" si="18"/>
        <v>44</v>
      </c>
      <c r="B872" s="164">
        <f t="shared" si="19"/>
        <v>44</v>
      </c>
      <c r="C872" s="277"/>
      <c r="D872" s="94"/>
      <c r="E872" s="121"/>
      <c r="F872" s="81"/>
      <c r="G872" s="81"/>
      <c r="H872" s="81">
        <v>5</v>
      </c>
      <c r="I872" s="81"/>
      <c r="J872" s="81"/>
      <c r="K872" s="81"/>
      <c r="L872" s="81"/>
      <c r="M872" s="81"/>
      <c r="N872" s="81"/>
      <c r="O872" s="81"/>
      <c r="P872" s="81">
        <v>5</v>
      </c>
      <c r="Q872" s="81"/>
      <c r="R872" s="81">
        <v>4</v>
      </c>
      <c r="S872" s="81"/>
      <c r="T872" s="81">
        <v>6</v>
      </c>
      <c r="U872" s="81"/>
      <c r="V872" s="137">
        <v>4</v>
      </c>
      <c r="W872" s="228">
        <f t="shared" si="16"/>
        <v>24</v>
      </c>
      <c r="X872" s="229">
        <v>1</v>
      </c>
      <c r="Y872" s="189">
        <f t="shared" si="17"/>
        <v>24</v>
      </c>
    </row>
    <row r="873" spans="1:25" ht="15.6">
      <c r="A873" s="160">
        <f t="shared" si="18"/>
        <v>45</v>
      </c>
      <c r="B873" s="164">
        <f t="shared" si="19"/>
        <v>45</v>
      </c>
      <c r="C873" s="277"/>
      <c r="D873" s="94"/>
      <c r="E873" s="121"/>
      <c r="F873" s="81"/>
      <c r="G873" s="81"/>
      <c r="H873" s="81"/>
      <c r="I873" s="81"/>
      <c r="J873" s="81"/>
      <c r="K873" s="81"/>
      <c r="L873" s="81"/>
      <c r="M873" s="81"/>
      <c r="N873" s="81">
        <v>24</v>
      </c>
      <c r="O873" s="81"/>
      <c r="P873" s="81"/>
      <c r="Q873" s="81"/>
      <c r="R873" s="81"/>
      <c r="S873" s="81"/>
      <c r="T873" s="81"/>
      <c r="U873" s="81"/>
      <c r="V873" s="137"/>
      <c r="W873" s="228">
        <f t="shared" si="16"/>
        <v>24</v>
      </c>
      <c r="X873" s="229">
        <v>1</v>
      </c>
      <c r="Y873" s="189">
        <f t="shared" si="17"/>
        <v>24</v>
      </c>
    </row>
    <row r="874" spans="1:25" ht="16.2" thickBot="1">
      <c r="A874" s="160">
        <f t="shared" si="18"/>
        <v>46</v>
      </c>
      <c r="B874" s="164">
        <f t="shared" si="19"/>
        <v>46</v>
      </c>
      <c r="C874" s="278"/>
      <c r="D874" s="95"/>
      <c r="E874" s="123"/>
      <c r="F874" s="96"/>
      <c r="G874" s="96"/>
      <c r="H874" s="96"/>
      <c r="I874" s="96">
        <v>5</v>
      </c>
      <c r="J874" s="96"/>
      <c r="K874" s="96"/>
      <c r="L874" s="96"/>
      <c r="M874" s="96">
        <v>4</v>
      </c>
      <c r="N874" s="96">
        <v>7</v>
      </c>
      <c r="O874" s="96"/>
      <c r="P874" s="96">
        <v>3</v>
      </c>
      <c r="Q874" s="96"/>
      <c r="R874" s="96">
        <v>1</v>
      </c>
      <c r="S874" s="96"/>
      <c r="T874" s="96">
        <v>2</v>
      </c>
      <c r="U874" s="96"/>
      <c r="V874" s="138">
        <v>2</v>
      </c>
      <c r="W874" s="230">
        <f t="shared" si="16"/>
        <v>24</v>
      </c>
      <c r="X874" s="231">
        <v>1</v>
      </c>
      <c r="Y874" s="190">
        <f t="shared" si="17"/>
        <v>24</v>
      </c>
    </row>
    <row r="875" spans="1:25" ht="15.6">
      <c r="A875" s="160">
        <f t="shared" si="18"/>
        <v>47</v>
      </c>
      <c r="B875" s="164">
        <f t="shared" si="19"/>
        <v>47</v>
      </c>
      <c r="C875" s="276" t="s">
        <v>104</v>
      </c>
      <c r="D875" s="29"/>
      <c r="E875" s="122"/>
      <c r="F875" s="27"/>
      <c r="G875" s="27"/>
      <c r="H875" s="27">
        <v>24</v>
      </c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55"/>
      <c r="W875" s="194">
        <f t="shared" si="16"/>
        <v>24</v>
      </c>
      <c r="X875" s="227">
        <v>1</v>
      </c>
      <c r="Y875" s="188">
        <f t="shared" si="17"/>
        <v>24</v>
      </c>
    </row>
    <row r="876" spans="1:25" ht="15.6">
      <c r="A876" s="160">
        <f t="shared" si="18"/>
        <v>48</v>
      </c>
      <c r="B876" s="164">
        <f t="shared" si="19"/>
        <v>48</v>
      </c>
      <c r="C876" s="277"/>
      <c r="D876" s="94"/>
      <c r="E876" s="121"/>
      <c r="F876" s="81"/>
      <c r="G876" s="81"/>
      <c r="H876" s="81"/>
      <c r="I876" s="81"/>
      <c r="J876" s="81">
        <v>24</v>
      </c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137"/>
      <c r="W876" s="228">
        <f t="shared" si="16"/>
        <v>24</v>
      </c>
      <c r="X876" s="229">
        <v>1</v>
      </c>
      <c r="Y876" s="189">
        <f t="shared" si="17"/>
        <v>24</v>
      </c>
    </row>
    <row r="877" spans="1:25" ht="15.6">
      <c r="A877" s="160">
        <f t="shared" si="18"/>
        <v>49</v>
      </c>
      <c r="B877" s="164">
        <f t="shared" si="19"/>
        <v>49</v>
      </c>
      <c r="C877" s="277"/>
      <c r="D877" s="94"/>
      <c r="E877" s="121"/>
      <c r="F877" s="81"/>
      <c r="G877" s="81"/>
      <c r="H877" s="81"/>
      <c r="I877" s="81"/>
      <c r="J877" s="81"/>
      <c r="K877" s="81"/>
      <c r="L877" s="81">
        <v>24</v>
      </c>
      <c r="M877" s="81"/>
      <c r="N877" s="81"/>
      <c r="O877" s="81"/>
      <c r="P877" s="81"/>
      <c r="Q877" s="81"/>
      <c r="R877" s="81"/>
      <c r="S877" s="81"/>
      <c r="T877" s="81"/>
      <c r="U877" s="81"/>
      <c r="V877" s="137"/>
      <c r="W877" s="228">
        <f t="shared" si="16"/>
        <v>24</v>
      </c>
      <c r="X877" s="229">
        <v>1</v>
      </c>
      <c r="Y877" s="189">
        <f t="shared" si="17"/>
        <v>24</v>
      </c>
    </row>
    <row r="878" spans="1:25" ht="15.6">
      <c r="A878" s="160">
        <f t="shared" si="18"/>
        <v>50</v>
      </c>
      <c r="B878" s="164">
        <f t="shared" si="19"/>
        <v>50</v>
      </c>
      <c r="C878" s="277"/>
      <c r="D878" s="94"/>
      <c r="E878" s="121"/>
      <c r="F878" s="81"/>
      <c r="G878" s="81"/>
      <c r="H878" s="81"/>
      <c r="I878" s="81"/>
      <c r="J878" s="81"/>
      <c r="K878" s="81">
        <v>18</v>
      </c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137">
        <v>6</v>
      </c>
      <c r="W878" s="228">
        <f t="shared" si="16"/>
        <v>24</v>
      </c>
      <c r="X878" s="229">
        <v>1</v>
      </c>
      <c r="Y878" s="189">
        <f t="shared" si="17"/>
        <v>24</v>
      </c>
    </row>
    <row r="879" spans="1:25" ht="15.6">
      <c r="A879" s="160">
        <f t="shared" si="18"/>
        <v>51</v>
      </c>
      <c r="B879" s="164">
        <f t="shared" si="19"/>
        <v>51</v>
      </c>
      <c r="C879" s="277"/>
      <c r="D879" s="94"/>
      <c r="E879" s="121"/>
      <c r="F879" s="81"/>
      <c r="G879" s="81"/>
      <c r="H879" s="81"/>
      <c r="I879" s="81"/>
      <c r="J879" s="81"/>
      <c r="K879" s="81"/>
      <c r="L879" s="81"/>
      <c r="M879" s="81">
        <v>17</v>
      </c>
      <c r="N879" s="81"/>
      <c r="O879" s="81"/>
      <c r="P879" s="81">
        <v>7</v>
      </c>
      <c r="Q879" s="81"/>
      <c r="R879" s="81"/>
      <c r="S879" s="81"/>
      <c r="T879" s="81"/>
      <c r="U879" s="81"/>
      <c r="V879" s="137"/>
      <c r="W879" s="228">
        <f t="shared" si="16"/>
        <v>24</v>
      </c>
      <c r="X879" s="229">
        <v>1</v>
      </c>
      <c r="Y879" s="189">
        <f t="shared" si="17"/>
        <v>24</v>
      </c>
    </row>
    <row r="880" spans="1:25" ht="15.6">
      <c r="A880" s="160">
        <f t="shared" si="18"/>
        <v>52</v>
      </c>
      <c r="B880" s="164">
        <f t="shared" si="19"/>
        <v>52</v>
      </c>
      <c r="C880" s="277"/>
      <c r="D880" s="94"/>
      <c r="E880" s="121"/>
      <c r="F880" s="81"/>
      <c r="G880" s="81"/>
      <c r="H880" s="81">
        <v>10</v>
      </c>
      <c r="I880" s="81"/>
      <c r="J880" s="81">
        <v>4</v>
      </c>
      <c r="K880" s="81"/>
      <c r="L880" s="81"/>
      <c r="M880" s="81"/>
      <c r="N880" s="81"/>
      <c r="O880" s="81"/>
      <c r="P880" s="81"/>
      <c r="Q880" s="81"/>
      <c r="R880" s="81">
        <v>7</v>
      </c>
      <c r="S880" s="81"/>
      <c r="T880" s="81">
        <v>2</v>
      </c>
      <c r="U880" s="81"/>
      <c r="V880" s="137">
        <v>1</v>
      </c>
      <c r="W880" s="228">
        <f t="shared" si="16"/>
        <v>24</v>
      </c>
      <c r="X880" s="229">
        <v>1</v>
      </c>
      <c r="Y880" s="189">
        <f t="shared" si="17"/>
        <v>24</v>
      </c>
    </row>
    <row r="881" spans="1:25" ht="15.6">
      <c r="A881" s="160">
        <f t="shared" si="18"/>
        <v>53</v>
      </c>
      <c r="B881" s="164">
        <f t="shared" si="19"/>
        <v>53</v>
      </c>
      <c r="C881" s="277"/>
      <c r="D881" s="94"/>
      <c r="E881" s="121"/>
      <c r="F881" s="81"/>
      <c r="G881" s="81">
        <v>1</v>
      </c>
      <c r="H881" s="81"/>
      <c r="I881" s="81"/>
      <c r="J881" s="81">
        <v>8</v>
      </c>
      <c r="K881" s="81">
        <v>15</v>
      </c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137"/>
      <c r="W881" s="228">
        <f t="shared" si="16"/>
        <v>24</v>
      </c>
      <c r="X881" s="229">
        <v>1</v>
      </c>
      <c r="Y881" s="189">
        <f t="shared" si="17"/>
        <v>24</v>
      </c>
    </row>
    <row r="882" spans="1:25" ht="15.6">
      <c r="A882" s="160">
        <f t="shared" si="18"/>
        <v>54</v>
      </c>
      <c r="B882" s="164">
        <f t="shared" si="19"/>
        <v>54</v>
      </c>
      <c r="C882" s="277"/>
      <c r="D882" s="94"/>
      <c r="E882" s="121"/>
      <c r="F882" s="81"/>
      <c r="G882" s="81">
        <v>1</v>
      </c>
      <c r="H882" s="81"/>
      <c r="I882" s="81"/>
      <c r="J882" s="81"/>
      <c r="K882" s="81"/>
      <c r="L882" s="81"/>
      <c r="M882" s="81">
        <v>6</v>
      </c>
      <c r="N882" s="81">
        <v>9</v>
      </c>
      <c r="O882" s="81"/>
      <c r="P882" s="81"/>
      <c r="Q882" s="81"/>
      <c r="R882" s="81">
        <v>8</v>
      </c>
      <c r="S882" s="81"/>
      <c r="T882" s="81"/>
      <c r="U882" s="81"/>
      <c r="V882" s="137"/>
      <c r="W882" s="228">
        <f t="shared" si="16"/>
        <v>24</v>
      </c>
      <c r="X882" s="229">
        <v>1</v>
      </c>
      <c r="Y882" s="189">
        <f t="shared" si="17"/>
        <v>24</v>
      </c>
    </row>
    <row r="883" spans="1:25" ht="15.6">
      <c r="A883" s="160">
        <f t="shared" si="18"/>
        <v>55</v>
      </c>
      <c r="B883" s="164">
        <f t="shared" si="19"/>
        <v>55</v>
      </c>
      <c r="C883" s="277"/>
      <c r="D883" s="94"/>
      <c r="E883" s="121"/>
      <c r="F883" s="81"/>
      <c r="G883" s="81">
        <v>1</v>
      </c>
      <c r="H883" s="81"/>
      <c r="I883" s="81">
        <v>6</v>
      </c>
      <c r="J883" s="81"/>
      <c r="K883" s="81"/>
      <c r="L883" s="81">
        <v>17</v>
      </c>
      <c r="M883" s="81"/>
      <c r="N883" s="81"/>
      <c r="O883" s="81"/>
      <c r="P883" s="81"/>
      <c r="Q883" s="81"/>
      <c r="R883" s="81"/>
      <c r="S883" s="81"/>
      <c r="T883" s="81"/>
      <c r="U883" s="81"/>
      <c r="V883" s="137"/>
      <c r="W883" s="228">
        <f t="shared" si="16"/>
        <v>24</v>
      </c>
      <c r="X883" s="229">
        <v>1</v>
      </c>
      <c r="Y883" s="189">
        <f t="shared" si="17"/>
        <v>24</v>
      </c>
    </row>
    <row r="884" spans="1:25" ht="15.6">
      <c r="A884" s="160">
        <f t="shared" si="18"/>
        <v>56</v>
      </c>
      <c r="B884" s="164">
        <f t="shared" si="19"/>
        <v>56</v>
      </c>
      <c r="C884" s="277"/>
      <c r="D884" s="94"/>
      <c r="E884" s="121"/>
      <c r="F884" s="81"/>
      <c r="G884" s="81">
        <v>1</v>
      </c>
      <c r="H884" s="81"/>
      <c r="I884" s="81"/>
      <c r="J884" s="81"/>
      <c r="K884" s="81">
        <v>14</v>
      </c>
      <c r="L884" s="81"/>
      <c r="M884" s="81"/>
      <c r="N884" s="81"/>
      <c r="O884" s="81"/>
      <c r="P884" s="81"/>
      <c r="Q884" s="81"/>
      <c r="R884" s="81"/>
      <c r="S884" s="81"/>
      <c r="T884" s="81">
        <v>8</v>
      </c>
      <c r="U884" s="81"/>
      <c r="V884" s="137">
        <v>1</v>
      </c>
      <c r="W884" s="228">
        <f t="shared" si="16"/>
        <v>24</v>
      </c>
      <c r="X884" s="229">
        <v>1</v>
      </c>
      <c r="Y884" s="189">
        <f t="shared" si="17"/>
        <v>24</v>
      </c>
    </row>
    <row r="885" spans="1:25" ht="15.6">
      <c r="A885" s="160">
        <f t="shared" si="18"/>
        <v>57</v>
      </c>
      <c r="B885" s="164">
        <f t="shared" si="19"/>
        <v>57</v>
      </c>
      <c r="C885" s="277"/>
      <c r="D885" s="94"/>
      <c r="E885" s="121"/>
      <c r="F885" s="81"/>
      <c r="G885" s="81"/>
      <c r="H885" s="81"/>
      <c r="I885" s="81">
        <v>6</v>
      </c>
      <c r="J885" s="81"/>
      <c r="K885" s="81"/>
      <c r="L885" s="81">
        <v>18</v>
      </c>
      <c r="M885" s="81"/>
      <c r="N885" s="81"/>
      <c r="O885" s="81"/>
      <c r="P885" s="81"/>
      <c r="Q885" s="81"/>
      <c r="R885" s="81"/>
      <c r="S885" s="81"/>
      <c r="T885" s="81"/>
      <c r="U885" s="81"/>
      <c r="V885" s="137"/>
      <c r="W885" s="228">
        <f t="shared" si="16"/>
        <v>24</v>
      </c>
      <c r="X885" s="229">
        <v>1</v>
      </c>
      <c r="Y885" s="189">
        <f t="shared" si="17"/>
        <v>24</v>
      </c>
    </row>
    <row r="886" spans="1:25" ht="15.6">
      <c r="A886" s="160">
        <f t="shared" si="18"/>
        <v>58</v>
      </c>
      <c r="B886" s="164">
        <f t="shared" si="19"/>
        <v>58</v>
      </c>
      <c r="C886" s="277"/>
      <c r="D886" s="94"/>
      <c r="E886" s="121"/>
      <c r="F886" s="81"/>
      <c r="G886" s="81"/>
      <c r="H886" s="81"/>
      <c r="I886" s="81"/>
      <c r="J886" s="81"/>
      <c r="K886" s="81"/>
      <c r="L886" s="81"/>
      <c r="M886" s="81"/>
      <c r="N886" s="81">
        <v>19</v>
      </c>
      <c r="O886" s="81"/>
      <c r="P886" s="81">
        <v>5</v>
      </c>
      <c r="Q886" s="81"/>
      <c r="R886" s="81"/>
      <c r="S886" s="81"/>
      <c r="T886" s="81"/>
      <c r="U886" s="81"/>
      <c r="V886" s="137"/>
      <c r="W886" s="228">
        <f t="shared" si="16"/>
        <v>24</v>
      </c>
      <c r="X886" s="229">
        <v>1</v>
      </c>
      <c r="Y886" s="189">
        <f t="shared" si="17"/>
        <v>24</v>
      </c>
    </row>
    <row r="887" spans="1:25" ht="15.6">
      <c r="A887" s="160">
        <f t="shared" si="18"/>
        <v>59</v>
      </c>
      <c r="B887" s="164">
        <f t="shared" si="19"/>
        <v>59</v>
      </c>
      <c r="C887" s="277"/>
      <c r="D887" s="94"/>
      <c r="E887" s="121"/>
      <c r="F887" s="81"/>
      <c r="G887" s="81"/>
      <c r="H887" s="81">
        <v>1</v>
      </c>
      <c r="I887" s="81"/>
      <c r="J887" s="81"/>
      <c r="K887" s="81"/>
      <c r="L887" s="81"/>
      <c r="M887" s="81"/>
      <c r="N887" s="81"/>
      <c r="O887" s="81"/>
      <c r="P887" s="81">
        <v>13</v>
      </c>
      <c r="Q887" s="81"/>
      <c r="R887" s="81"/>
      <c r="S887" s="81"/>
      <c r="T887" s="81">
        <v>6</v>
      </c>
      <c r="U887" s="81"/>
      <c r="V887" s="137">
        <v>4</v>
      </c>
      <c r="W887" s="228">
        <f t="shared" si="16"/>
        <v>24</v>
      </c>
      <c r="X887" s="229">
        <v>1</v>
      </c>
      <c r="Y887" s="189">
        <f t="shared" si="17"/>
        <v>24</v>
      </c>
    </row>
    <row r="888" spans="1:25" ht="15.6">
      <c r="A888" s="160">
        <f t="shared" si="18"/>
        <v>60</v>
      </c>
      <c r="B888" s="164">
        <f t="shared" si="19"/>
        <v>60</v>
      </c>
      <c r="C888" s="277"/>
      <c r="D888" s="94"/>
      <c r="E888" s="121"/>
      <c r="F888" s="81"/>
      <c r="G888" s="81"/>
      <c r="H888" s="81">
        <v>5</v>
      </c>
      <c r="I888" s="81"/>
      <c r="J888" s="81"/>
      <c r="K888" s="81"/>
      <c r="L888" s="81"/>
      <c r="M888" s="81"/>
      <c r="N888" s="81">
        <v>19</v>
      </c>
      <c r="O888" s="81"/>
      <c r="P888" s="81"/>
      <c r="Q888" s="81"/>
      <c r="R888" s="81"/>
      <c r="S888" s="81"/>
      <c r="T888" s="81"/>
      <c r="U888" s="81"/>
      <c r="V888" s="137"/>
      <c r="W888" s="228">
        <f t="shared" si="16"/>
        <v>24</v>
      </c>
      <c r="X888" s="229">
        <v>1</v>
      </c>
      <c r="Y888" s="189">
        <f t="shared" si="17"/>
        <v>24</v>
      </c>
    </row>
    <row r="889" spans="1:25" ht="15.6">
      <c r="A889" s="160">
        <f t="shared" si="18"/>
        <v>61</v>
      </c>
      <c r="B889" s="164">
        <f t="shared" si="19"/>
        <v>61</v>
      </c>
      <c r="C889" s="277"/>
      <c r="D889" s="94"/>
      <c r="E889" s="121"/>
      <c r="F889" s="81"/>
      <c r="G889" s="81"/>
      <c r="H889" s="81">
        <v>1</v>
      </c>
      <c r="I889" s="81"/>
      <c r="J889" s="81"/>
      <c r="K889" s="81">
        <v>23</v>
      </c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137"/>
      <c r="W889" s="228">
        <f t="shared" si="16"/>
        <v>24</v>
      </c>
      <c r="X889" s="229">
        <v>1</v>
      </c>
      <c r="Y889" s="189">
        <f t="shared" si="17"/>
        <v>24</v>
      </c>
    </row>
    <row r="890" spans="1:25" ht="16.2" thickBot="1">
      <c r="A890" s="160">
        <f t="shared" si="18"/>
        <v>62</v>
      </c>
      <c r="B890" s="164">
        <f t="shared" si="19"/>
        <v>62</v>
      </c>
      <c r="C890" s="278"/>
      <c r="D890" s="95"/>
      <c r="E890" s="123"/>
      <c r="F890" s="96"/>
      <c r="G890" s="96"/>
      <c r="H890" s="96"/>
      <c r="I890" s="96"/>
      <c r="J890" s="96">
        <v>1</v>
      </c>
      <c r="K890" s="96">
        <v>6</v>
      </c>
      <c r="L890" s="96">
        <v>6</v>
      </c>
      <c r="M890" s="96">
        <v>2</v>
      </c>
      <c r="N890" s="96">
        <v>4</v>
      </c>
      <c r="O890" s="96"/>
      <c r="P890" s="96">
        <v>2</v>
      </c>
      <c r="Q890" s="96"/>
      <c r="R890" s="96">
        <v>3</v>
      </c>
      <c r="S890" s="96"/>
      <c r="T890" s="96"/>
      <c r="U890" s="96"/>
      <c r="V890" s="138"/>
      <c r="W890" s="230">
        <f t="shared" si="16"/>
        <v>24</v>
      </c>
      <c r="X890" s="231">
        <v>1</v>
      </c>
      <c r="Y890" s="190">
        <f t="shared" si="17"/>
        <v>24</v>
      </c>
    </row>
    <row r="891" spans="1:25" ht="15.6">
      <c r="A891" s="160">
        <f t="shared" si="18"/>
        <v>63</v>
      </c>
      <c r="B891" s="164">
        <f t="shared" si="19"/>
        <v>63</v>
      </c>
      <c r="C891" s="276" t="s">
        <v>64</v>
      </c>
      <c r="D891" s="29"/>
      <c r="E891" s="122"/>
      <c r="F891" s="27"/>
      <c r="G891" s="27"/>
      <c r="H891" s="27"/>
      <c r="I891" s="27"/>
      <c r="J891" s="27"/>
      <c r="K891" s="27">
        <v>4</v>
      </c>
      <c r="L891" s="27">
        <v>16</v>
      </c>
      <c r="M891" s="27">
        <v>4</v>
      </c>
      <c r="N891" s="27"/>
      <c r="O891" s="27"/>
      <c r="P891" s="27"/>
      <c r="Q891" s="27"/>
      <c r="R891" s="27"/>
      <c r="S891" s="27"/>
      <c r="T891" s="27"/>
      <c r="U891" s="27"/>
      <c r="V891" s="55"/>
      <c r="W891" s="194">
        <f t="shared" si="16"/>
        <v>24</v>
      </c>
      <c r="X891" s="227">
        <v>1</v>
      </c>
      <c r="Y891" s="188">
        <f t="shared" si="17"/>
        <v>24</v>
      </c>
    </row>
    <row r="892" spans="1:25" ht="15.6">
      <c r="A892" s="160">
        <f t="shared" si="18"/>
        <v>64</v>
      </c>
      <c r="B892" s="164">
        <f t="shared" si="19"/>
        <v>64</v>
      </c>
      <c r="C892" s="277"/>
      <c r="D892" s="94"/>
      <c r="E892" s="121"/>
      <c r="F892" s="81"/>
      <c r="G892" s="81"/>
      <c r="H892" s="81"/>
      <c r="I892" s="81">
        <v>7</v>
      </c>
      <c r="J892" s="81"/>
      <c r="K892" s="81"/>
      <c r="L892" s="81"/>
      <c r="M892" s="81"/>
      <c r="N892" s="81"/>
      <c r="O892" s="81"/>
      <c r="P892" s="81"/>
      <c r="Q892" s="81"/>
      <c r="R892" s="81">
        <v>2</v>
      </c>
      <c r="S892" s="81"/>
      <c r="T892" s="81">
        <v>9</v>
      </c>
      <c r="U892" s="81"/>
      <c r="V892" s="137">
        <v>6</v>
      </c>
      <c r="W892" s="228">
        <f t="shared" si="16"/>
        <v>24</v>
      </c>
      <c r="X892" s="229">
        <v>1</v>
      </c>
      <c r="Y892" s="189">
        <f t="shared" si="17"/>
        <v>24</v>
      </c>
    </row>
    <row r="893" spans="1:25" ht="15.6">
      <c r="A893" s="160">
        <f t="shared" si="18"/>
        <v>65</v>
      </c>
      <c r="B893" s="164">
        <f t="shared" si="19"/>
        <v>65</v>
      </c>
      <c r="C893" s="277"/>
      <c r="D893" s="94"/>
      <c r="E893" s="121"/>
      <c r="F893" s="81"/>
      <c r="G893" s="81"/>
      <c r="H893" s="81"/>
      <c r="I893" s="81">
        <v>7</v>
      </c>
      <c r="J893" s="81"/>
      <c r="K893" s="81">
        <v>7</v>
      </c>
      <c r="L893" s="81">
        <v>10</v>
      </c>
      <c r="M893" s="81"/>
      <c r="N893" s="81"/>
      <c r="O893" s="81"/>
      <c r="P893" s="81"/>
      <c r="Q893" s="81"/>
      <c r="R893" s="81"/>
      <c r="S893" s="81"/>
      <c r="T893" s="81"/>
      <c r="U893" s="81"/>
      <c r="V893" s="137"/>
      <c r="W893" s="228">
        <f t="shared" ref="W893:W913" si="20">SUM(D893:V893)</f>
        <v>24</v>
      </c>
      <c r="X893" s="229">
        <v>1</v>
      </c>
      <c r="Y893" s="189">
        <f t="shared" si="17"/>
        <v>24</v>
      </c>
    </row>
    <row r="894" spans="1:25" ht="15.6">
      <c r="A894" s="160">
        <f t="shared" si="18"/>
        <v>66</v>
      </c>
      <c r="B894" s="164">
        <f t="shared" si="19"/>
        <v>66</v>
      </c>
      <c r="C894" s="277"/>
      <c r="D894" s="94"/>
      <c r="E894" s="121"/>
      <c r="F894" s="81"/>
      <c r="G894" s="81"/>
      <c r="H894" s="81"/>
      <c r="I894" s="81"/>
      <c r="J894" s="81"/>
      <c r="K894" s="81"/>
      <c r="L894" s="81"/>
      <c r="M894" s="81">
        <v>8</v>
      </c>
      <c r="N894" s="81"/>
      <c r="O894" s="81"/>
      <c r="P894" s="81">
        <v>16</v>
      </c>
      <c r="Q894" s="81"/>
      <c r="R894" s="81"/>
      <c r="S894" s="81"/>
      <c r="T894" s="81"/>
      <c r="U894" s="81"/>
      <c r="V894" s="137"/>
      <c r="W894" s="228">
        <f t="shared" si="20"/>
        <v>24</v>
      </c>
      <c r="X894" s="229">
        <v>1</v>
      </c>
      <c r="Y894" s="189">
        <f t="shared" ref="Y894:Y914" si="21">W894*X894</f>
        <v>24</v>
      </c>
    </row>
    <row r="895" spans="1:25" ht="15.6">
      <c r="A895" s="160">
        <f t="shared" ref="A895:A914" si="22">B894+1</f>
        <v>67</v>
      </c>
      <c r="B895" s="164">
        <f t="shared" ref="B895:B914" si="23">B894+X895</f>
        <v>67</v>
      </c>
      <c r="C895" s="277"/>
      <c r="D895" s="94"/>
      <c r="E895" s="121"/>
      <c r="F895" s="81"/>
      <c r="G895" s="81">
        <v>5</v>
      </c>
      <c r="H895" s="81">
        <v>6</v>
      </c>
      <c r="I895" s="81"/>
      <c r="J895" s="81"/>
      <c r="K895" s="81"/>
      <c r="L895" s="81"/>
      <c r="M895" s="81"/>
      <c r="N895" s="81">
        <v>13</v>
      </c>
      <c r="O895" s="81"/>
      <c r="P895" s="81"/>
      <c r="Q895" s="81"/>
      <c r="R895" s="81"/>
      <c r="S895" s="81"/>
      <c r="T895" s="81"/>
      <c r="U895" s="81"/>
      <c r="V895" s="137"/>
      <c r="W895" s="228">
        <f t="shared" si="20"/>
        <v>24</v>
      </c>
      <c r="X895" s="229">
        <v>1</v>
      </c>
      <c r="Y895" s="189">
        <f t="shared" si="21"/>
        <v>24</v>
      </c>
    </row>
    <row r="896" spans="1:25" ht="15.6">
      <c r="A896" s="160">
        <f t="shared" si="22"/>
        <v>68</v>
      </c>
      <c r="B896" s="164">
        <f t="shared" si="23"/>
        <v>68</v>
      </c>
      <c r="C896" s="277"/>
      <c r="D896" s="94"/>
      <c r="E896" s="121"/>
      <c r="F896" s="81"/>
      <c r="G896" s="81">
        <v>4</v>
      </c>
      <c r="H896" s="81"/>
      <c r="I896" s="81"/>
      <c r="J896" s="81"/>
      <c r="K896" s="81"/>
      <c r="L896" s="81"/>
      <c r="M896" s="81"/>
      <c r="N896" s="81"/>
      <c r="O896" s="81"/>
      <c r="P896" s="81">
        <v>7</v>
      </c>
      <c r="Q896" s="81"/>
      <c r="R896" s="81">
        <v>6</v>
      </c>
      <c r="S896" s="81"/>
      <c r="T896" s="81">
        <v>5</v>
      </c>
      <c r="U896" s="81"/>
      <c r="V896" s="137">
        <v>2</v>
      </c>
      <c r="W896" s="228">
        <f t="shared" si="20"/>
        <v>24</v>
      </c>
      <c r="X896" s="229">
        <v>1</v>
      </c>
      <c r="Y896" s="189">
        <f t="shared" si="21"/>
        <v>24</v>
      </c>
    </row>
    <row r="897" spans="1:25" ht="15.6">
      <c r="A897" s="160">
        <f t="shared" si="22"/>
        <v>69</v>
      </c>
      <c r="B897" s="164">
        <f t="shared" si="23"/>
        <v>69</v>
      </c>
      <c r="C897" s="277"/>
      <c r="D897" s="94"/>
      <c r="E897" s="121"/>
      <c r="F897" s="81"/>
      <c r="G897" s="81"/>
      <c r="H897" s="81">
        <v>2</v>
      </c>
      <c r="I897" s="81">
        <v>4</v>
      </c>
      <c r="J897" s="81">
        <v>18</v>
      </c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137"/>
      <c r="W897" s="228">
        <f t="shared" si="20"/>
        <v>24</v>
      </c>
      <c r="X897" s="229">
        <v>1</v>
      </c>
      <c r="Y897" s="189">
        <f t="shared" si="21"/>
        <v>24</v>
      </c>
    </row>
    <row r="898" spans="1:25" ht="15.6">
      <c r="A898" s="160">
        <f t="shared" si="22"/>
        <v>70</v>
      </c>
      <c r="B898" s="164">
        <f t="shared" si="23"/>
        <v>70</v>
      </c>
      <c r="C898" s="277"/>
      <c r="D898" s="94"/>
      <c r="E898" s="121"/>
      <c r="F898" s="81"/>
      <c r="G898" s="81"/>
      <c r="H898" s="81"/>
      <c r="I898" s="81"/>
      <c r="J898" s="81"/>
      <c r="K898" s="81"/>
      <c r="L898" s="81"/>
      <c r="M898" s="81"/>
      <c r="N898" s="81">
        <v>9</v>
      </c>
      <c r="O898" s="81"/>
      <c r="P898" s="81">
        <v>7</v>
      </c>
      <c r="Q898" s="81"/>
      <c r="R898" s="81">
        <v>1</v>
      </c>
      <c r="S898" s="81"/>
      <c r="T898" s="81">
        <v>4</v>
      </c>
      <c r="U898" s="81"/>
      <c r="V898" s="137">
        <v>3</v>
      </c>
      <c r="W898" s="228">
        <f t="shared" si="20"/>
        <v>24</v>
      </c>
      <c r="X898" s="229">
        <v>1</v>
      </c>
      <c r="Y898" s="189">
        <f t="shared" si="21"/>
        <v>24</v>
      </c>
    </row>
    <row r="899" spans="1:25" ht="15.6">
      <c r="A899" s="160">
        <f t="shared" si="22"/>
        <v>71</v>
      </c>
      <c r="B899" s="164">
        <f t="shared" si="23"/>
        <v>71</v>
      </c>
      <c r="C899" s="277"/>
      <c r="D899" s="94"/>
      <c r="E899" s="121"/>
      <c r="F899" s="81"/>
      <c r="G899" s="81"/>
      <c r="H899" s="81">
        <v>5</v>
      </c>
      <c r="I899" s="81"/>
      <c r="J899" s="81"/>
      <c r="K899" s="81"/>
      <c r="L899" s="81"/>
      <c r="M899" s="81">
        <v>6</v>
      </c>
      <c r="N899" s="81">
        <v>13</v>
      </c>
      <c r="O899" s="81"/>
      <c r="P899" s="81"/>
      <c r="Q899" s="81"/>
      <c r="R899" s="81"/>
      <c r="S899" s="81"/>
      <c r="T899" s="81"/>
      <c r="U899" s="81"/>
      <c r="V899" s="137"/>
      <c r="W899" s="228">
        <f t="shared" si="20"/>
        <v>24</v>
      </c>
      <c r="X899" s="229">
        <v>1</v>
      </c>
      <c r="Y899" s="189">
        <f t="shared" si="21"/>
        <v>24</v>
      </c>
    </row>
    <row r="900" spans="1:25" ht="16.2" thickBot="1">
      <c r="A900" s="160">
        <f t="shared" si="22"/>
        <v>72</v>
      </c>
      <c r="B900" s="164">
        <f t="shared" si="23"/>
        <v>72</v>
      </c>
      <c r="C900" s="278"/>
      <c r="D900" s="95"/>
      <c r="E900" s="123"/>
      <c r="F900" s="96"/>
      <c r="G900" s="96"/>
      <c r="H900" s="96"/>
      <c r="I900" s="96"/>
      <c r="J900" s="96">
        <v>10</v>
      </c>
      <c r="K900" s="96">
        <v>1</v>
      </c>
      <c r="L900" s="96">
        <v>10</v>
      </c>
      <c r="M900" s="96">
        <v>3</v>
      </c>
      <c r="N900" s="96"/>
      <c r="O900" s="96"/>
      <c r="P900" s="96"/>
      <c r="Q900" s="96"/>
      <c r="R900" s="96"/>
      <c r="S900" s="96"/>
      <c r="T900" s="96"/>
      <c r="U900" s="96"/>
      <c r="V900" s="138"/>
      <c r="W900" s="230">
        <f t="shared" si="20"/>
        <v>24</v>
      </c>
      <c r="X900" s="231">
        <v>1</v>
      </c>
      <c r="Y900" s="190">
        <f t="shared" si="21"/>
        <v>24</v>
      </c>
    </row>
    <row r="901" spans="1:25" ht="15.6">
      <c r="A901" s="160">
        <f t="shared" si="22"/>
        <v>73</v>
      </c>
      <c r="B901" s="164">
        <f t="shared" si="23"/>
        <v>73</v>
      </c>
      <c r="C901" s="276" t="s">
        <v>287</v>
      </c>
      <c r="D901" s="29"/>
      <c r="E901" s="122"/>
      <c r="F901" s="27"/>
      <c r="G901" s="27"/>
      <c r="H901" s="27"/>
      <c r="I901" s="27">
        <v>24</v>
      </c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55"/>
      <c r="W901" s="194">
        <f t="shared" si="20"/>
        <v>24</v>
      </c>
      <c r="X901" s="227">
        <v>1</v>
      </c>
      <c r="Y901" s="188">
        <f t="shared" si="21"/>
        <v>24</v>
      </c>
    </row>
    <row r="902" spans="1:25" ht="15.6">
      <c r="A902" s="160">
        <f t="shared" si="22"/>
        <v>74</v>
      </c>
      <c r="B902" s="164">
        <f t="shared" si="23"/>
        <v>74</v>
      </c>
      <c r="C902" s="277"/>
      <c r="D902" s="94"/>
      <c r="E902" s="121"/>
      <c r="F902" s="81"/>
      <c r="G902" s="81"/>
      <c r="H902" s="81"/>
      <c r="I902" s="81"/>
      <c r="J902" s="81">
        <v>24</v>
      </c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137"/>
      <c r="W902" s="228">
        <f t="shared" si="20"/>
        <v>24</v>
      </c>
      <c r="X902" s="229">
        <v>1</v>
      </c>
      <c r="Y902" s="189">
        <f t="shared" si="21"/>
        <v>24</v>
      </c>
    </row>
    <row r="903" spans="1:25" ht="15.6">
      <c r="A903" s="160">
        <f t="shared" si="22"/>
        <v>75</v>
      </c>
      <c r="B903" s="164">
        <f t="shared" si="23"/>
        <v>75</v>
      </c>
      <c r="C903" s="277"/>
      <c r="D903" s="94"/>
      <c r="E903" s="121"/>
      <c r="F903" s="81"/>
      <c r="G903" s="81"/>
      <c r="H903" s="81"/>
      <c r="I903" s="81"/>
      <c r="J903" s="81"/>
      <c r="K903" s="81">
        <v>24</v>
      </c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137"/>
      <c r="W903" s="228">
        <f t="shared" si="20"/>
        <v>24</v>
      </c>
      <c r="X903" s="229">
        <v>1</v>
      </c>
      <c r="Y903" s="189">
        <f t="shared" si="21"/>
        <v>24</v>
      </c>
    </row>
    <row r="904" spans="1:25" ht="15.6">
      <c r="A904" s="160">
        <f t="shared" si="22"/>
        <v>76</v>
      </c>
      <c r="B904" s="164">
        <f t="shared" si="23"/>
        <v>77</v>
      </c>
      <c r="C904" s="277"/>
      <c r="D904" s="94"/>
      <c r="E904" s="121"/>
      <c r="F904" s="81"/>
      <c r="G904" s="81"/>
      <c r="H904" s="81"/>
      <c r="I904" s="81"/>
      <c r="J904" s="81"/>
      <c r="K904" s="81"/>
      <c r="L904" s="81">
        <v>24</v>
      </c>
      <c r="M904" s="81"/>
      <c r="N904" s="81"/>
      <c r="O904" s="81"/>
      <c r="P904" s="81"/>
      <c r="Q904" s="81"/>
      <c r="R904" s="81"/>
      <c r="S904" s="81"/>
      <c r="T904" s="81"/>
      <c r="U904" s="81"/>
      <c r="V904" s="137"/>
      <c r="W904" s="228">
        <f t="shared" si="20"/>
        <v>24</v>
      </c>
      <c r="X904" s="229">
        <v>2</v>
      </c>
      <c r="Y904" s="189">
        <f t="shared" si="21"/>
        <v>48</v>
      </c>
    </row>
    <row r="905" spans="1:25" ht="15.6">
      <c r="A905" s="160">
        <f t="shared" si="22"/>
        <v>78</v>
      </c>
      <c r="B905" s="164">
        <f t="shared" si="23"/>
        <v>78</v>
      </c>
      <c r="C905" s="277"/>
      <c r="D905" s="94"/>
      <c r="E905" s="121"/>
      <c r="F905" s="81"/>
      <c r="G905" s="81"/>
      <c r="H905" s="81"/>
      <c r="I905" s="81"/>
      <c r="J905" s="81"/>
      <c r="K905" s="81"/>
      <c r="L905" s="81"/>
      <c r="M905" s="81">
        <v>24</v>
      </c>
      <c r="N905" s="81"/>
      <c r="O905" s="81"/>
      <c r="P905" s="81"/>
      <c r="Q905" s="81"/>
      <c r="R905" s="81"/>
      <c r="S905" s="81"/>
      <c r="T905" s="81"/>
      <c r="U905" s="81"/>
      <c r="V905" s="137"/>
      <c r="W905" s="228">
        <f t="shared" si="20"/>
        <v>24</v>
      </c>
      <c r="X905" s="229">
        <v>1</v>
      </c>
      <c r="Y905" s="189">
        <f t="shared" si="21"/>
        <v>24</v>
      </c>
    </row>
    <row r="906" spans="1:25" ht="15.6">
      <c r="A906" s="160">
        <f t="shared" si="22"/>
        <v>79</v>
      </c>
      <c r="B906" s="164">
        <f t="shared" si="23"/>
        <v>79</v>
      </c>
      <c r="C906" s="277"/>
      <c r="D906" s="94"/>
      <c r="E906" s="121"/>
      <c r="F906" s="81"/>
      <c r="G906" s="81"/>
      <c r="H906" s="81"/>
      <c r="I906" s="81"/>
      <c r="J906" s="81"/>
      <c r="K906" s="81"/>
      <c r="L906" s="81"/>
      <c r="M906" s="81"/>
      <c r="N906" s="81">
        <v>24</v>
      </c>
      <c r="O906" s="81"/>
      <c r="P906" s="81"/>
      <c r="Q906" s="81"/>
      <c r="R906" s="81"/>
      <c r="S906" s="81"/>
      <c r="T906" s="81"/>
      <c r="U906" s="81"/>
      <c r="V906" s="137"/>
      <c r="W906" s="228">
        <f t="shared" si="20"/>
        <v>24</v>
      </c>
      <c r="X906" s="229">
        <v>1</v>
      </c>
      <c r="Y906" s="189">
        <f t="shared" si="21"/>
        <v>24</v>
      </c>
    </row>
    <row r="907" spans="1:25" ht="15.6">
      <c r="A907" s="160">
        <f t="shared" si="22"/>
        <v>80</v>
      </c>
      <c r="B907" s="164">
        <f t="shared" si="23"/>
        <v>80</v>
      </c>
      <c r="C907" s="277"/>
      <c r="D907" s="94"/>
      <c r="E907" s="121"/>
      <c r="F907" s="81"/>
      <c r="G907" s="81"/>
      <c r="H907" s="81"/>
      <c r="I907" s="81"/>
      <c r="J907" s="81"/>
      <c r="K907" s="81"/>
      <c r="L907" s="81"/>
      <c r="M907" s="81"/>
      <c r="N907" s="81"/>
      <c r="O907" s="81"/>
      <c r="P907" s="81">
        <v>24</v>
      </c>
      <c r="Q907" s="81"/>
      <c r="R907" s="81"/>
      <c r="S907" s="81"/>
      <c r="T907" s="81"/>
      <c r="U907" s="81"/>
      <c r="V907" s="137"/>
      <c r="W907" s="228">
        <f t="shared" si="20"/>
        <v>24</v>
      </c>
      <c r="X907" s="229">
        <v>1</v>
      </c>
      <c r="Y907" s="189">
        <f t="shared" si="21"/>
        <v>24</v>
      </c>
    </row>
    <row r="908" spans="1:25" ht="15.6">
      <c r="A908" s="160">
        <f t="shared" si="22"/>
        <v>81</v>
      </c>
      <c r="B908" s="164">
        <f t="shared" si="23"/>
        <v>81</v>
      </c>
      <c r="C908" s="277"/>
      <c r="D908" s="94"/>
      <c r="E908" s="121"/>
      <c r="F908" s="81"/>
      <c r="G908" s="81"/>
      <c r="H908" s="81"/>
      <c r="I908" s="81"/>
      <c r="J908" s="81"/>
      <c r="K908" s="81"/>
      <c r="L908" s="81"/>
      <c r="M908" s="81"/>
      <c r="N908" s="81">
        <v>12</v>
      </c>
      <c r="O908" s="81"/>
      <c r="P908" s="81"/>
      <c r="Q908" s="81"/>
      <c r="R908" s="81"/>
      <c r="S908" s="81"/>
      <c r="T908" s="81">
        <v>12</v>
      </c>
      <c r="U908" s="81"/>
      <c r="V908" s="137"/>
      <c r="W908" s="228">
        <f t="shared" si="20"/>
        <v>24</v>
      </c>
      <c r="X908" s="229">
        <v>1</v>
      </c>
      <c r="Y908" s="189">
        <f t="shared" si="21"/>
        <v>24</v>
      </c>
    </row>
    <row r="909" spans="1:25" ht="15.6">
      <c r="A909" s="160">
        <f t="shared" si="22"/>
        <v>82</v>
      </c>
      <c r="B909" s="164">
        <f t="shared" si="23"/>
        <v>82</v>
      </c>
      <c r="C909" s="277"/>
      <c r="D909" s="94"/>
      <c r="E909" s="121"/>
      <c r="F909" s="81"/>
      <c r="G909" s="81">
        <v>1</v>
      </c>
      <c r="H909" s="81">
        <v>2</v>
      </c>
      <c r="I909" s="81"/>
      <c r="J909" s="81">
        <v>19</v>
      </c>
      <c r="K909" s="81">
        <v>1</v>
      </c>
      <c r="L909" s="81">
        <v>1</v>
      </c>
      <c r="M909" s="81"/>
      <c r="N909" s="81"/>
      <c r="O909" s="81"/>
      <c r="P909" s="81"/>
      <c r="Q909" s="81"/>
      <c r="R909" s="81"/>
      <c r="S909" s="81"/>
      <c r="T909" s="81"/>
      <c r="U909" s="81"/>
      <c r="V909" s="137"/>
      <c r="W909" s="228">
        <f t="shared" si="20"/>
        <v>24</v>
      </c>
      <c r="X909" s="229">
        <v>1</v>
      </c>
      <c r="Y909" s="189">
        <f t="shared" si="21"/>
        <v>24</v>
      </c>
    </row>
    <row r="910" spans="1:25" ht="16.2" thickBot="1">
      <c r="A910" s="160">
        <f t="shared" si="22"/>
        <v>83</v>
      </c>
      <c r="B910" s="164">
        <f t="shared" si="23"/>
        <v>83</v>
      </c>
      <c r="C910" s="278"/>
      <c r="D910" s="95"/>
      <c r="E910" s="123"/>
      <c r="F910" s="96"/>
      <c r="G910" s="96"/>
      <c r="H910" s="96">
        <v>2</v>
      </c>
      <c r="I910" s="96">
        <v>5</v>
      </c>
      <c r="J910" s="96">
        <v>10</v>
      </c>
      <c r="K910" s="96">
        <v>7</v>
      </c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138"/>
      <c r="W910" s="230">
        <f t="shared" si="20"/>
        <v>24</v>
      </c>
      <c r="X910" s="231">
        <v>1</v>
      </c>
      <c r="Y910" s="190">
        <f t="shared" si="21"/>
        <v>24</v>
      </c>
    </row>
    <row r="911" spans="1:25" ht="15.6">
      <c r="A911" s="160">
        <f t="shared" si="22"/>
        <v>84</v>
      </c>
      <c r="B911" s="164">
        <f t="shared" si="23"/>
        <v>83</v>
      </c>
      <c r="C911" s="239"/>
      <c r="D911" s="26"/>
      <c r="E911" s="130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56"/>
      <c r="W911" s="195">
        <f t="shared" si="20"/>
        <v>0</v>
      </c>
      <c r="X911" s="240"/>
      <c r="Y911" s="191">
        <f t="shared" si="21"/>
        <v>0</v>
      </c>
    </row>
    <row r="912" spans="1:25" ht="15.6">
      <c r="A912" s="160">
        <f t="shared" si="22"/>
        <v>84</v>
      </c>
      <c r="B912" s="164">
        <f t="shared" si="23"/>
        <v>83</v>
      </c>
      <c r="C912" s="126"/>
      <c r="D912" s="94"/>
      <c r="E912" s="121"/>
      <c r="F912" s="81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137"/>
      <c r="W912" s="228">
        <f t="shared" si="20"/>
        <v>0</v>
      </c>
      <c r="X912" s="229"/>
      <c r="Y912" s="189">
        <f t="shared" si="21"/>
        <v>0</v>
      </c>
    </row>
    <row r="913" spans="1:25" ht="15.6">
      <c r="A913" s="160">
        <f t="shared" si="22"/>
        <v>84</v>
      </c>
      <c r="B913" s="164">
        <f t="shared" si="23"/>
        <v>83</v>
      </c>
      <c r="C913" s="126"/>
      <c r="D913" s="94"/>
      <c r="E913" s="121"/>
      <c r="F913" s="81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137"/>
      <c r="W913" s="228">
        <f t="shared" si="20"/>
        <v>0</v>
      </c>
      <c r="X913" s="229"/>
      <c r="Y913" s="189">
        <f t="shared" si="21"/>
        <v>0</v>
      </c>
    </row>
    <row r="914" spans="1:25" ht="16.2" thickBot="1">
      <c r="A914" s="160">
        <f t="shared" si="22"/>
        <v>84</v>
      </c>
      <c r="B914" s="164">
        <f t="shared" si="23"/>
        <v>83</v>
      </c>
      <c r="C914" s="127"/>
      <c r="D914" s="95"/>
      <c r="E914" s="123"/>
      <c r="F914" s="96"/>
      <c r="G914" s="96"/>
      <c r="H914" s="96"/>
      <c r="I914" s="96"/>
      <c r="J914" s="96"/>
      <c r="K914" s="96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138"/>
      <c r="W914" s="230">
        <f>SUM(D914:V914)</f>
        <v>0</v>
      </c>
      <c r="X914" s="231"/>
      <c r="Y914" s="190">
        <f t="shared" si="21"/>
        <v>0</v>
      </c>
    </row>
    <row r="915" spans="1:25" ht="19.2" thickBot="1">
      <c r="A915" s="388" t="s">
        <v>10</v>
      </c>
      <c r="B915" s="389"/>
      <c r="C915" s="389"/>
      <c r="D915" s="389"/>
      <c r="E915" s="389"/>
      <c r="F915" s="389"/>
      <c r="G915" s="389"/>
      <c r="H915" s="389"/>
      <c r="I915" s="389"/>
      <c r="J915" s="389"/>
      <c r="K915" s="389"/>
      <c r="L915" s="389"/>
      <c r="M915" s="389"/>
      <c r="N915" s="389"/>
      <c r="O915" s="389"/>
      <c r="P915" s="389"/>
      <c r="Q915" s="389"/>
      <c r="R915" s="389"/>
      <c r="S915" s="389"/>
      <c r="T915" s="389"/>
      <c r="U915" s="389"/>
      <c r="V915" s="389"/>
      <c r="W915" s="390"/>
      <c r="X915" s="169">
        <f>SUM(X829:X914)</f>
        <v>83</v>
      </c>
      <c r="Y915" s="169">
        <f>SUM(Y829:Y914)</f>
        <v>1991</v>
      </c>
    </row>
    <row r="921" spans="1:25" ht="15" thickBot="1"/>
    <row r="922" spans="1:25" ht="24" thickBot="1">
      <c r="A922" s="284" t="s">
        <v>10</v>
      </c>
      <c r="B922" s="285"/>
      <c r="C922" s="285"/>
      <c r="D922" s="285"/>
      <c r="E922" s="285"/>
      <c r="F922" s="285"/>
      <c r="G922" s="285"/>
      <c r="H922" s="285"/>
      <c r="I922" s="285"/>
      <c r="J922" s="285"/>
      <c r="K922" s="348"/>
      <c r="L922" s="31">
        <f>L36+L71+L114+L212+L228+L249+X278+L349+L387+L423+L446+L470+L488+L509+L527+K549+L580+L608+K636+K653+K669+L699+K718+L738+L760+L787+L817+X915</f>
        <v>634</v>
      </c>
      <c r="M922" s="31">
        <f>M36+M71+M114+M212+M228+M249+Y278+M349+M387+M423+M446+M470+M488+M509+M527+L549+M580+M608+L636+L653+L669+M699+L718+M738+M760+M787+M817+Y915</f>
        <v>15215</v>
      </c>
    </row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</sheetData>
  <mergeCells count="697">
    <mergeCell ref="A790:M790"/>
    <mergeCell ref="A799:M799"/>
    <mergeCell ref="A800:B801"/>
    <mergeCell ref="C800:C801"/>
    <mergeCell ref="E800:K800"/>
    <mergeCell ref="L800:L801"/>
    <mergeCell ref="M800:M801"/>
    <mergeCell ref="A802:A804"/>
    <mergeCell ref="B802:B804"/>
    <mergeCell ref="K802:K804"/>
    <mergeCell ref="L802:L804"/>
    <mergeCell ref="M802:M804"/>
    <mergeCell ref="A817:K817"/>
    <mergeCell ref="A805:A809"/>
    <mergeCell ref="B805:B809"/>
    <mergeCell ref="K805:K809"/>
    <mergeCell ref="L805:L809"/>
    <mergeCell ref="M805:M809"/>
    <mergeCell ref="A810:A814"/>
    <mergeCell ref="B810:B814"/>
    <mergeCell ref="K810:K814"/>
    <mergeCell ref="L810:L814"/>
    <mergeCell ref="M810:M814"/>
    <mergeCell ref="A760:K760"/>
    <mergeCell ref="A756:A759"/>
    <mergeCell ref="B756:B759"/>
    <mergeCell ref="K756:K759"/>
    <mergeCell ref="L756:L759"/>
    <mergeCell ref="M756:M759"/>
    <mergeCell ref="A669:J669"/>
    <mergeCell ref="A738:K738"/>
    <mergeCell ref="A733:A736"/>
    <mergeCell ref="B733:B736"/>
    <mergeCell ref="K733:K736"/>
    <mergeCell ref="L733:L736"/>
    <mergeCell ref="A703:L703"/>
    <mergeCell ref="A712:L712"/>
    <mergeCell ref="A713:B714"/>
    <mergeCell ref="C713:C714"/>
    <mergeCell ref="D713:J713"/>
    <mergeCell ref="K713:K714"/>
    <mergeCell ref="L713:L714"/>
    <mergeCell ref="A715:A717"/>
    <mergeCell ref="B715:B717"/>
    <mergeCell ref="J715:J717"/>
    <mergeCell ref="K715:K717"/>
    <mergeCell ref="L715:L717"/>
    <mergeCell ref="A787:K787"/>
    <mergeCell ref="A782:A784"/>
    <mergeCell ref="B782:B784"/>
    <mergeCell ref="K782:K784"/>
    <mergeCell ref="L782:L784"/>
    <mergeCell ref="M782:M784"/>
    <mergeCell ref="A763:M763"/>
    <mergeCell ref="A772:M772"/>
    <mergeCell ref="A773:B774"/>
    <mergeCell ref="C773:C774"/>
    <mergeCell ref="E773:K773"/>
    <mergeCell ref="L773:L774"/>
    <mergeCell ref="M773:M774"/>
    <mergeCell ref="A775:A778"/>
    <mergeCell ref="B775:B778"/>
    <mergeCell ref="K775:K778"/>
    <mergeCell ref="L775:L778"/>
    <mergeCell ref="M775:M778"/>
    <mergeCell ref="A779:A781"/>
    <mergeCell ref="B779:B781"/>
    <mergeCell ref="K779:K781"/>
    <mergeCell ref="L779:L781"/>
    <mergeCell ref="M779:M781"/>
    <mergeCell ref="A741:M741"/>
    <mergeCell ref="A750:M750"/>
    <mergeCell ref="A751:B752"/>
    <mergeCell ref="C751:C752"/>
    <mergeCell ref="E751:K751"/>
    <mergeCell ref="L751:L752"/>
    <mergeCell ref="M751:M752"/>
    <mergeCell ref="A753:A755"/>
    <mergeCell ref="B753:B755"/>
    <mergeCell ref="K753:K755"/>
    <mergeCell ref="L753:L755"/>
    <mergeCell ref="M753:M755"/>
    <mergeCell ref="M733:M736"/>
    <mergeCell ref="A718:J718"/>
    <mergeCell ref="A721:M721"/>
    <mergeCell ref="A730:M730"/>
    <mergeCell ref="A731:B732"/>
    <mergeCell ref="C731:C732"/>
    <mergeCell ref="E731:K731"/>
    <mergeCell ref="L731:L732"/>
    <mergeCell ref="M731:M732"/>
    <mergeCell ref="A699:K699"/>
    <mergeCell ref="M684:M687"/>
    <mergeCell ref="A688:A691"/>
    <mergeCell ref="B688:B691"/>
    <mergeCell ref="K688:K691"/>
    <mergeCell ref="L688:L691"/>
    <mergeCell ref="M688:M691"/>
    <mergeCell ref="A692:A696"/>
    <mergeCell ref="B692:B696"/>
    <mergeCell ref="K692:K696"/>
    <mergeCell ref="L692:L696"/>
    <mergeCell ref="M692:M696"/>
    <mergeCell ref="A684:A687"/>
    <mergeCell ref="B684:B687"/>
    <mergeCell ref="K684:K687"/>
    <mergeCell ref="L684:L687"/>
    <mergeCell ref="A672:M672"/>
    <mergeCell ref="A681:M681"/>
    <mergeCell ref="M682:M683"/>
    <mergeCell ref="A651:A652"/>
    <mergeCell ref="B651:B652"/>
    <mergeCell ref="J651:J652"/>
    <mergeCell ref="K651:K652"/>
    <mergeCell ref="L651:L652"/>
    <mergeCell ref="L542:L544"/>
    <mergeCell ref="L545:L547"/>
    <mergeCell ref="A549:J549"/>
    <mergeCell ref="A653:J653"/>
    <mergeCell ref="A656:L656"/>
    <mergeCell ref="A665:L665"/>
    <mergeCell ref="A666:B667"/>
    <mergeCell ref="C666:C667"/>
    <mergeCell ref="D666:J666"/>
    <mergeCell ref="K666:K667"/>
    <mergeCell ref="L666:L667"/>
    <mergeCell ref="A682:B683"/>
    <mergeCell ref="C682:C683"/>
    <mergeCell ref="E682:K682"/>
    <mergeCell ref="L682:L683"/>
    <mergeCell ref="B545:B547"/>
    <mergeCell ref="A649:B650"/>
    <mergeCell ref="C649:C650"/>
    <mergeCell ref="D649:J649"/>
    <mergeCell ref="K649:K650"/>
    <mergeCell ref="L649:L650"/>
    <mergeCell ref="L522:L523"/>
    <mergeCell ref="A491:M491"/>
    <mergeCell ref="A500:M500"/>
    <mergeCell ref="A501:B502"/>
    <mergeCell ref="C501:C502"/>
    <mergeCell ref="D501:K501"/>
    <mergeCell ref="L501:L502"/>
    <mergeCell ref="M501:M502"/>
    <mergeCell ref="A530:L530"/>
    <mergeCell ref="A539:L539"/>
    <mergeCell ref="D540:J540"/>
    <mergeCell ref="L540:L541"/>
    <mergeCell ref="A527:K527"/>
    <mergeCell ref="K503:K504"/>
    <mergeCell ref="L503:L504"/>
    <mergeCell ref="A576:A579"/>
    <mergeCell ref="B576:B579"/>
    <mergeCell ref="A509:K509"/>
    <mergeCell ref="A512:M512"/>
    <mergeCell ref="A639:L639"/>
    <mergeCell ref="A648:L648"/>
    <mergeCell ref="A446:K446"/>
    <mergeCell ref="B524:B525"/>
    <mergeCell ref="K524:K525"/>
    <mergeCell ref="L524:L525"/>
    <mergeCell ref="M524:M525"/>
    <mergeCell ref="A488:K488"/>
    <mergeCell ref="A522:B523"/>
    <mergeCell ref="C522:C523"/>
    <mergeCell ref="D522:K522"/>
    <mergeCell ref="M522:M523"/>
    <mergeCell ref="A505:A507"/>
    <mergeCell ref="B505:B507"/>
    <mergeCell ref="K505:K507"/>
    <mergeCell ref="L505:L507"/>
    <mergeCell ref="M505:M507"/>
    <mergeCell ref="A564:A567"/>
    <mergeCell ref="B564:B567"/>
    <mergeCell ref="A580:K580"/>
    <mergeCell ref="L483:L484"/>
    <mergeCell ref="K463:K465"/>
    <mergeCell ref="M461:M462"/>
    <mergeCell ref="A463:A465"/>
    <mergeCell ref="A922:K922"/>
    <mergeCell ref="A298:A301"/>
    <mergeCell ref="B298:B301"/>
    <mergeCell ref="K298:K301"/>
    <mergeCell ref="C400:C401"/>
    <mergeCell ref="A418:A419"/>
    <mergeCell ref="B418:B419"/>
    <mergeCell ref="B312:B315"/>
    <mergeCell ref="K312:K315"/>
    <mergeCell ref="K328:K334"/>
    <mergeCell ref="A483:B484"/>
    <mergeCell ref="C483:C484"/>
    <mergeCell ref="A316:A318"/>
    <mergeCell ref="B316:B318"/>
    <mergeCell ref="K316:K318"/>
    <mergeCell ref="A545:A547"/>
    <mergeCell ref="A423:K423"/>
    <mergeCell ref="A426:M426"/>
    <mergeCell ref="A435:M435"/>
    <mergeCell ref="A436:B437"/>
    <mergeCell ref="C436:C437"/>
    <mergeCell ref="L302:L307"/>
    <mergeCell ref="M302:M307"/>
    <mergeCell ref="A524:A525"/>
    <mergeCell ref="B335:B342"/>
    <mergeCell ref="K335:K342"/>
    <mergeCell ref="L335:L342"/>
    <mergeCell ref="M335:M342"/>
    <mergeCell ref="C343:C348"/>
    <mergeCell ref="M362:M363"/>
    <mergeCell ref="A387:K387"/>
    <mergeCell ref="D436:K436"/>
    <mergeCell ref="L436:L437"/>
    <mergeCell ref="M436:M437"/>
    <mergeCell ref="C420:C422"/>
    <mergeCell ref="B368:B371"/>
    <mergeCell ref="K368:K371"/>
    <mergeCell ref="L368:L371"/>
    <mergeCell ref="M368:M371"/>
    <mergeCell ref="A406:A409"/>
    <mergeCell ref="B406:B409"/>
    <mergeCell ref="K406:K409"/>
    <mergeCell ref="L406:L409"/>
    <mergeCell ref="M406:M409"/>
    <mergeCell ref="B414:B417"/>
    <mergeCell ref="K410:K413"/>
    <mergeCell ref="L410:L413"/>
    <mergeCell ref="M410:M413"/>
    <mergeCell ref="K414:K417"/>
    <mergeCell ref="L414:L417"/>
    <mergeCell ref="M414:M417"/>
    <mergeCell ref="A503:A504"/>
    <mergeCell ref="B503:B504"/>
    <mergeCell ref="M503:M504"/>
    <mergeCell ref="A485:A487"/>
    <mergeCell ref="B485:B487"/>
    <mergeCell ref="K485:K487"/>
    <mergeCell ref="L485:L487"/>
    <mergeCell ref="M485:M487"/>
    <mergeCell ref="C466:C469"/>
    <mergeCell ref="A451:M451"/>
    <mergeCell ref="A460:M460"/>
    <mergeCell ref="A461:B462"/>
    <mergeCell ref="C461:C462"/>
    <mergeCell ref="D461:K461"/>
    <mergeCell ref="L461:L462"/>
    <mergeCell ref="A414:A417"/>
    <mergeCell ref="L442:L444"/>
    <mergeCell ref="M442:M444"/>
    <mergeCell ref="M418:M419"/>
    <mergeCell ref="D400:K400"/>
    <mergeCell ref="D362:K362"/>
    <mergeCell ref="L362:L363"/>
    <mergeCell ref="L364:L367"/>
    <mergeCell ref="M364:M367"/>
    <mergeCell ref="B364:B367"/>
    <mergeCell ref="B379:B382"/>
    <mergeCell ref="K379:K382"/>
    <mergeCell ref="L379:L382"/>
    <mergeCell ref="M379:M382"/>
    <mergeCell ref="C383:C386"/>
    <mergeCell ref="B372:B374"/>
    <mergeCell ref="K372:K374"/>
    <mergeCell ref="L372:L374"/>
    <mergeCell ref="M372:M374"/>
    <mergeCell ref="A390:M390"/>
    <mergeCell ref="A375:A378"/>
    <mergeCell ref="B375:B378"/>
    <mergeCell ref="K375:K378"/>
    <mergeCell ref="L375:L378"/>
    <mergeCell ref="M375:M378"/>
    <mergeCell ref="K364:K367"/>
    <mergeCell ref="A368:A371"/>
    <mergeCell ref="A349:K349"/>
    <mergeCell ref="A399:M399"/>
    <mergeCell ref="A400:B401"/>
    <mergeCell ref="A364:A367"/>
    <mergeCell ref="A379:A382"/>
    <mergeCell ref="A372:A374"/>
    <mergeCell ref="L298:L301"/>
    <mergeCell ref="M298:M301"/>
    <mergeCell ref="A302:A307"/>
    <mergeCell ref="B302:B307"/>
    <mergeCell ref="K302:K307"/>
    <mergeCell ref="M312:M315"/>
    <mergeCell ref="M328:M334"/>
    <mergeCell ref="A319:A323"/>
    <mergeCell ref="B319:B323"/>
    <mergeCell ref="K319:K323"/>
    <mergeCell ref="L319:L323"/>
    <mergeCell ref="M319:M323"/>
    <mergeCell ref="A324:A327"/>
    <mergeCell ref="B324:B327"/>
    <mergeCell ref="K324:K327"/>
    <mergeCell ref="L324:L327"/>
    <mergeCell ref="M324:M327"/>
    <mergeCell ref="A308:A311"/>
    <mergeCell ref="K308:K311"/>
    <mergeCell ref="L308:L311"/>
    <mergeCell ref="M308:M311"/>
    <mergeCell ref="L170:L174"/>
    <mergeCell ref="M170:M174"/>
    <mergeCell ref="A272:A277"/>
    <mergeCell ref="B272:B277"/>
    <mergeCell ref="A175:A181"/>
    <mergeCell ref="B175:B181"/>
    <mergeCell ref="K175:K181"/>
    <mergeCell ref="L175:L181"/>
    <mergeCell ref="M175:M181"/>
    <mergeCell ref="A170:A174"/>
    <mergeCell ref="B170:B174"/>
    <mergeCell ref="K170:K174"/>
    <mergeCell ref="C241:C242"/>
    <mergeCell ref="A252:Y252"/>
    <mergeCell ref="X264:X267"/>
    <mergeCell ref="Y264:Y267"/>
    <mergeCell ref="A243:A248"/>
    <mergeCell ref="B243:B248"/>
    <mergeCell ref="K243:K248"/>
    <mergeCell ref="L243:L248"/>
    <mergeCell ref="A278:W278"/>
    <mergeCell ref="K185:K187"/>
    <mergeCell ref="A182:A184"/>
    <mergeCell ref="K182:K184"/>
    <mergeCell ref="L182:L184"/>
    <mergeCell ref="A185:A187"/>
    <mergeCell ref="L185:L187"/>
    <mergeCell ref="B182:B184"/>
    <mergeCell ref="B185:B187"/>
    <mergeCell ref="M185:M187"/>
    <mergeCell ref="M182:M184"/>
    <mergeCell ref="A161:A165"/>
    <mergeCell ref="B161:B165"/>
    <mergeCell ref="K161:K165"/>
    <mergeCell ref="L161:L165"/>
    <mergeCell ref="M161:M165"/>
    <mergeCell ref="A166:A169"/>
    <mergeCell ref="B166:B169"/>
    <mergeCell ref="K166:K169"/>
    <mergeCell ref="L166:L169"/>
    <mergeCell ref="M166:M169"/>
    <mergeCell ref="X262:X263"/>
    <mergeCell ref="Y262:Y263"/>
    <mergeCell ref="W272:W277"/>
    <mergeCell ref="A268:A271"/>
    <mergeCell ref="B268:B271"/>
    <mergeCell ref="W268:W271"/>
    <mergeCell ref="A264:A267"/>
    <mergeCell ref="B264:B267"/>
    <mergeCell ref="W264:W267"/>
    <mergeCell ref="X268:X271"/>
    <mergeCell ref="Y268:Y271"/>
    <mergeCell ref="X272:X277"/>
    <mergeCell ref="Y272:Y277"/>
    <mergeCell ref="A262:B263"/>
    <mergeCell ref="C262:C263"/>
    <mergeCell ref="A114:K114"/>
    <mergeCell ref="L156:L160"/>
    <mergeCell ref="M156:M160"/>
    <mergeCell ref="A143:A146"/>
    <mergeCell ref="B143:B146"/>
    <mergeCell ref="K143:K146"/>
    <mergeCell ref="L143:L146"/>
    <mergeCell ref="M143:M146"/>
    <mergeCell ref="L147:L150"/>
    <mergeCell ref="M147:M150"/>
    <mergeCell ref="A156:A160"/>
    <mergeCell ref="K151:K155"/>
    <mergeCell ref="L151:L155"/>
    <mergeCell ref="M151:M155"/>
    <mergeCell ref="A151:A155"/>
    <mergeCell ref="B151:B155"/>
    <mergeCell ref="B156:B160"/>
    <mergeCell ref="K156:K160"/>
    <mergeCell ref="A128:A130"/>
    <mergeCell ref="B147:B150"/>
    <mergeCell ref="K147:K150"/>
    <mergeCell ref="A136:A142"/>
    <mergeCell ref="B136:B142"/>
    <mergeCell ref="K136:K142"/>
    <mergeCell ref="L136:L142"/>
    <mergeCell ref="M136:M142"/>
    <mergeCell ref="A131:A135"/>
    <mergeCell ref="B131:B135"/>
    <mergeCell ref="K131:K135"/>
    <mergeCell ref="L131:L135"/>
    <mergeCell ref="M131:M135"/>
    <mergeCell ref="L30:L33"/>
    <mergeCell ref="M30:M33"/>
    <mergeCell ref="L103:L107"/>
    <mergeCell ref="M103:M107"/>
    <mergeCell ref="A95:A97"/>
    <mergeCell ref="B95:B97"/>
    <mergeCell ref="K95:K97"/>
    <mergeCell ref="L95:L97"/>
    <mergeCell ref="A116:M116"/>
    <mergeCell ref="K108:K110"/>
    <mergeCell ref="L108:L110"/>
    <mergeCell ref="M108:M110"/>
    <mergeCell ref="C111:C113"/>
    <mergeCell ref="A108:A110"/>
    <mergeCell ref="B108:B110"/>
    <mergeCell ref="M95:M97"/>
    <mergeCell ref="A98:A102"/>
    <mergeCell ref="K98:K102"/>
    <mergeCell ref="L98:L102"/>
    <mergeCell ref="M98:M102"/>
    <mergeCell ref="A103:A107"/>
    <mergeCell ref="B103:B107"/>
    <mergeCell ref="K103:K107"/>
    <mergeCell ref="K16:K20"/>
    <mergeCell ref="B21:B25"/>
    <mergeCell ref="L16:L20"/>
    <mergeCell ref="M16:M20"/>
    <mergeCell ref="K91:K94"/>
    <mergeCell ref="L91:L94"/>
    <mergeCell ref="M91:M94"/>
    <mergeCell ref="A91:A94"/>
    <mergeCell ref="B91:B94"/>
    <mergeCell ref="M87:M90"/>
    <mergeCell ref="A57:A59"/>
    <mergeCell ref="B57:B59"/>
    <mergeCell ref="K57:K59"/>
    <mergeCell ref="L57:L59"/>
    <mergeCell ref="M57:M59"/>
    <mergeCell ref="M64:M66"/>
    <mergeCell ref="A67:A70"/>
    <mergeCell ref="M26:M29"/>
    <mergeCell ref="M14:M15"/>
    <mergeCell ref="A14:A15"/>
    <mergeCell ref="B14:B15"/>
    <mergeCell ref="K14:K15"/>
    <mergeCell ref="L14:L15"/>
    <mergeCell ref="A16:A20"/>
    <mergeCell ref="B16:B20"/>
    <mergeCell ref="L21:L25"/>
    <mergeCell ref="A2:M2"/>
    <mergeCell ref="A11:M11"/>
    <mergeCell ref="A12:B13"/>
    <mergeCell ref="C12:C13"/>
    <mergeCell ref="D12:K12"/>
    <mergeCell ref="L12:L13"/>
    <mergeCell ref="M12:M13"/>
    <mergeCell ref="M21:M25"/>
    <mergeCell ref="K21:K25"/>
    <mergeCell ref="A26:A29"/>
    <mergeCell ref="B26:B29"/>
    <mergeCell ref="K26:K29"/>
    <mergeCell ref="L26:L29"/>
    <mergeCell ref="B60:B63"/>
    <mergeCell ref="K60:K63"/>
    <mergeCell ref="L60:L63"/>
    <mergeCell ref="M60:M63"/>
    <mergeCell ref="A60:A63"/>
    <mergeCell ref="K51:K53"/>
    <mergeCell ref="C34:C35"/>
    <mergeCell ref="A49:B50"/>
    <mergeCell ref="A48:M48"/>
    <mergeCell ref="A30:A33"/>
    <mergeCell ref="B30:B33"/>
    <mergeCell ref="K30:K33"/>
    <mergeCell ref="A87:A90"/>
    <mergeCell ref="B87:B90"/>
    <mergeCell ref="K87:K90"/>
    <mergeCell ref="A64:A66"/>
    <mergeCell ref="B64:B66"/>
    <mergeCell ref="K64:K66"/>
    <mergeCell ref="A125:M125"/>
    <mergeCell ref="A126:B127"/>
    <mergeCell ref="C126:C127"/>
    <mergeCell ref="D126:K126"/>
    <mergeCell ref="L126:L127"/>
    <mergeCell ref="M126:M127"/>
    <mergeCell ref="A85:B86"/>
    <mergeCell ref="C85:C86"/>
    <mergeCell ref="D85:K85"/>
    <mergeCell ref="M67:M70"/>
    <mergeCell ref="L85:L86"/>
    <mergeCell ref="M85:M86"/>
    <mergeCell ref="A71:K71"/>
    <mergeCell ref="L67:L70"/>
    <mergeCell ref="L64:L66"/>
    <mergeCell ref="B67:B70"/>
    <mergeCell ref="K67:K70"/>
    <mergeCell ref="B98:B102"/>
    <mergeCell ref="B128:B130"/>
    <mergeCell ref="K128:K130"/>
    <mergeCell ref="L128:L130"/>
    <mergeCell ref="M128:M130"/>
    <mergeCell ref="A147:A150"/>
    <mergeCell ref="L87:L90"/>
    <mergeCell ref="A75:M75"/>
    <mergeCell ref="A84:M84"/>
    <mergeCell ref="A21:A25"/>
    <mergeCell ref="A36:K36"/>
    <mergeCell ref="A54:A56"/>
    <mergeCell ref="B54:B56"/>
    <mergeCell ref="K54:K56"/>
    <mergeCell ref="L54:L56"/>
    <mergeCell ref="M54:M56"/>
    <mergeCell ref="A51:A53"/>
    <mergeCell ref="B51:B53"/>
    <mergeCell ref="L51:L53"/>
    <mergeCell ref="M51:M53"/>
    <mergeCell ref="C49:C50"/>
    <mergeCell ref="D49:K49"/>
    <mergeCell ref="L49:L50"/>
    <mergeCell ref="M49:M50"/>
    <mergeCell ref="A39:M39"/>
    <mergeCell ref="M294:M297"/>
    <mergeCell ref="A335:A342"/>
    <mergeCell ref="A241:B242"/>
    <mergeCell ref="L241:L242"/>
    <mergeCell ref="M241:M242"/>
    <mergeCell ref="L203:L208"/>
    <mergeCell ref="M203:M208"/>
    <mergeCell ref="C209:C211"/>
    <mergeCell ref="A282:M282"/>
    <mergeCell ref="A291:M291"/>
    <mergeCell ref="A292:B293"/>
    <mergeCell ref="C292:C293"/>
    <mergeCell ref="D292:K292"/>
    <mergeCell ref="L292:L293"/>
    <mergeCell ref="A294:A297"/>
    <mergeCell ref="K294:K297"/>
    <mergeCell ref="A328:A334"/>
    <mergeCell ref="B328:B334"/>
    <mergeCell ref="L312:L315"/>
    <mergeCell ref="L328:L334"/>
    <mergeCell ref="M224:M225"/>
    <mergeCell ref="M243:M248"/>
    <mergeCell ref="A249:K249"/>
    <mergeCell ref="B308:B311"/>
    <mergeCell ref="A191:A195"/>
    <mergeCell ref="B191:B195"/>
    <mergeCell ref="K191:K195"/>
    <mergeCell ref="L191:L195"/>
    <mergeCell ref="M191:M195"/>
    <mergeCell ref="A196:A202"/>
    <mergeCell ref="B196:B202"/>
    <mergeCell ref="L196:L202"/>
    <mergeCell ref="M196:M202"/>
    <mergeCell ref="A228:K228"/>
    <mergeCell ref="C226:C227"/>
    <mergeCell ref="A224:B225"/>
    <mergeCell ref="C224:C225"/>
    <mergeCell ref="D224:K224"/>
    <mergeCell ref="L224:L225"/>
    <mergeCell ref="K196:K202"/>
    <mergeCell ref="A214:M214"/>
    <mergeCell ref="A223:M223"/>
    <mergeCell ref="A203:A208"/>
    <mergeCell ref="B203:B208"/>
    <mergeCell ref="K203:K208"/>
    <mergeCell ref="B294:B297"/>
    <mergeCell ref="L294:L297"/>
    <mergeCell ref="B188:B190"/>
    <mergeCell ref="K188:K190"/>
    <mergeCell ref="L188:L190"/>
    <mergeCell ref="M188:M190"/>
    <mergeCell ref="A188:A190"/>
    <mergeCell ref="A240:M240"/>
    <mergeCell ref="A540:B541"/>
    <mergeCell ref="C540:C541"/>
    <mergeCell ref="K540:K541"/>
    <mergeCell ref="L316:L318"/>
    <mergeCell ref="M292:M293"/>
    <mergeCell ref="A352:M352"/>
    <mergeCell ref="A361:M361"/>
    <mergeCell ref="A362:B363"/>
    <mergeCell ref="C362:C363"/>
    <mergeCell ref="K418:K419"/>
    <mergeCell ref="L418:L419"/>
    <mergeCell ref="L463:L465"/>
    <mergeCell ref="M483:M484"/>
    <mergeCell ref="M463:M465"/>
    <mergeCell ref="A470:K470"/>
    <mergeCell ref="A473:M473"/>
    <mergeCell ref="D241:K241"/>
    <mergeCell ref="M316:M318"/>
    <mergeCell ref="A312:A315"/>
    <mergeCell ref="A212:K212"/>
    <mergeCell ref="A231:M231"/>
    <mergeCell ref="K542:K544"/>
    <mergeCell ref="J542:J544"/>
    <mergeCell ref="B542:B544"/>
    <mergeCell ref="A542:A544"/>
    <mergeCell ref="L400:L401"/>
    <mergeCell ref="M400:M401"/>
    <mergeCell ref="A402:A405"/>
    <mergeCell ref="B402:B405"/>
    <mergeCell ref="K402:K405"/>
    <mergeCell ref="L402:L405"/>
    <mergeCell ref="M402:M405"/>
    <mergeCell ref="A410:A413"/>
    <mergeCell ref="B410:B413"/>
    <mergeCell ref="D483:K483"/>
    <mergeCell ref="L438:L441"/>
    <mergeCell ref="M438:M441"/>
    <mergeCell ref="A442:A444"/>
    <mergeCell ref="B442:B444"/>
    <mergeCell ref="K442:K444"/>
    <mergeCell ref="J545:J547"/>
    <mergeCell ref="K545:K547"/>
    <mergeCell ref="A552:M552"/>
    <mergeCell ref="A561:M561"/>
    <mergeCell ref="E562:K562"/>
    <mergeCell ref="M562:M563"/>
    <mergeCell ref="B463:B465"/>
    <mergeCell ref="A482:M482"/>
    <mergeCell ref="A438:A441"/>
    <mergeCell ref="B438:B441"/>
    <mergeCell ref="K438:K441"/>
    <mergeCell ref="A521:M521"/>
    <mergeCell ref="M564:M567"/>
    <mergeCell ref="M568:M571"/>
    <mergeCell ref="M572:M575"/>
    <mergeCell ref="K564:K567"/>
    <mergeCell ref="L564:L567"/>
    <mergeCell ref="A568:A571"/>
    <mergeCell ref="B568:B571"/>
    <mergeCell ref="M576:M579"/>
    <mergeCell ref="L562:L563"/>
    <mergeCell ref="A562:B563"/>
    <mergeCell ref="C562:C563"/>
    <mergeCell ref="K576:K579"/>
    <mergeCell ref="L576:L579"/>
    <mergeCell ref="K568:K571"/>
    <mergeCell ref="L568:L571"/>
    <mergeCell ref="A572:A575"/>
    <mergeCell ref="B572:B575"/>
    <mergeCell ref="K572:K575"/>
    <mergeCell ref="L572:L575"/>
    <mergeCell ref="A593:B594"/>
    <mergeCell ref="C593:C594"/>
    <mergeCell ref="L593:L594"/>
    <mergeCell ref="A595:A597"/>
    <mergeCell ref="B595:B597"/>
    <mergeCell ref="K595:K597"/>
    <mergeCell ref="L595:L597"/>
    <mergeCell ref="A583:M583"/>
    <mergeCell ref="A592:M592"/>
    <mergeCell ref="E593:K593"/>
    <mergeCell ref="M593:M594"/>
    <mergeCell ref="M595:M597"/>
    <mergeCell ref="M598:M600"/>
    <mergeCell ref="M601:M604"/>
    <mergeCell ref="M605:M607"/>
    <mergeCell ref="A608:K608"/>
    <mergeCell ref="A598:A600"/>
    <mergeCell ref="B598:B600"/>
    <mergeCell ref="K598:K600"/>
    <mergeCell ref="L598:L600"/>
    <mergeCell ref="A601:A604"/>
    <mergeCell ref="B601:B604"/>
    <mergeCell ref="K601:K604"/>
    <mergeCell ref="L601:L604"/>
    <mergeCell ref="A605:A607"/>
    <mergeCell ref="B605:B607"/>
    <mergeCell ref="K605:K607"/>
    <mergeCell ref="L605:L607"/>
    <mergeCell ref="A611:L611"/>
    <mergeCell ref="A620:L620"/>
    <mergeCell ref="A621:B622"/>
    <mergeCell ref="C621:C622"/>
    <mergeCell ref="D621:J621"/>
    <mergeCell ref="K621:K622"/>
    <mergeCell ref="L621:L622"/>
    <mergeCell ref="A623:A627"/>
    <mergeCell ref="B623:B627"/>
    <mergeCell ref="J623:J627"/>
    <mergeCell ref="K623:K627"/>
    <mergeCell ref="L623:L627"/>
    <mergeCell ref="A628:A631"/>
    <mergeCell ref="B628:B631"/>
    <mergeCell ref="J628:J631"/>
    <mergeCell ref="K628:K631"/>
    <mergeCell ref="L628:L631"/>
    <mergeCell ref="A636:J636"/>
    <mergeCell ref="A632:A635"/>
    <mergeCell ref="B632:B635"/>
    <mergeCell ref="J632:J635"/>
    <mergeCell ref="K632:K635"/>
    <mergeCell ref="L632:L635"/>
    <mergeCell ref="C859:C874"/>
    <mergeCell ref="C875:C890"/>
    <mergeCell ref="C891:C900"/>
    <mergeCell ref="C901:C910"/>
    <mergeCell ref="A915:W915"/>
    <mergeCell ref="A819:Y819"/>
    <mergeCell ref="A826:Y826"/>
    <mergeCell ref="A827:B828"/>
    <mergeCell ref="C827:C828"/>
    <mergeCell ref="D827:W827"/>
    <mergeCell ref="X827:X828"/>
    <mergeCell ref="Y827:Y828"/>
    <mergeCell ref="C829:C839"/>
    <mergeCell ref="C840:C858"/>
  </mergeCells>
  <pageMargins left="0.7" right="0.7" top="0.75" bottom="0.75" header="0.3" footer="0.3"/>
  <pageSetup paperSize="9" scale="76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pageSetUpPr fitToPage="1"/>
  </sheetPr>
  <dimension ref="A1:M261"/>
  <sheetViews>
    <sheetView topLeftCell="A228" workbookViewId="0">
      <selection activeCell="C248" sqref="C248"/>
    </sheetView>
  </sheetViews>
  <sheetFormatPr defaultRowHeight="14.4"/>
  <cols>
    <col min="3" max="3" width="28.109375" customWidth="1"/>
    <col min="12" max="12" width="10.88671875" customWidth="1"/>
  </cols>
  <sheetData>
    <row r="1" spans="1:12" ht="15" thickBot="1"/>
    <row r="2" spans="1:12" ht="18" thickBot="1">
      <c r="A2" s="301" t="s">
        <v>11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18"/>
    </row>
    <row r="3" spans="1:12" ht="15.6">
      <c r="A3" s="3" t="s">
        <v>12</v>
      </c>
      <c r="B3" s="4"/>
      <c r="C3" s="5"/>
      <c r="D3" s="4"/>
      <c r="E3" s="4"/>
      <c r="F3" s="4"/>
      <c r="G3" s="4"/>
      <c r="H3" s="4"/>
      <c r="I3" s="4"/>
      <c r="J3" s="4"/>
      <c r="K3" s="6"/>
      <c r="L3" s="7"/>
    </row>
    <row r="4" spans="1:12" ht="15.6">
      <c r="A4" s="3" t="s">
        <v>13</v>
      </c>
      <c r="B4" s="4"/>
      <c r="C4" s="8">
        <v>5732</v>
      </c>
      <c r="D4" s="9"/>
      <c r="E4" s="4"/>
      <c r="F4" s="338"/>
      <c r="G4" s="338"/>
      <c r="H4" s="338"/>
      <c r="I4" s="338"/>
      <c r="J4" s="10"/>
      <c r="K4" s="11"/>
      <c r="L4" s="12"/>
    </row>
    <row r="5" spans="1:12" ht="15.6">
      <c r="A5" s="13" t="s">
        <v>14</v>
      </c>
      <c r="B5" s="4"/>
      <c r="C5" s="14"/>
      <c r="D5" s="9"/>
      <c r="E5" s="4"/>
      <c r="F5" s="15"/>
      <c r="G5" s="15"/>
      <c r="H5" s="15"/>
      <c r="I5" s="15"/>
      <c r="J5" s="4" t="s">
        <v>15</v>
      </c>
      <c r="K5" s="11"/>
      <c r="L5" s="12"/>
    </row>
    <row r="6" spans="1:12">
      <c r="A6" s="3" t="s">
        <v>16</v>
      </c>
      <c r="B6" s="4"/>
      <c r="C6" s="16"/>
      <c r="D6" s="4"/>
      <c r="E6" s="4"/>
      <c r="F6" s="10"/>
      <c r="G6" s="10"/>
      <c r="H6" s="10"/>
      <c r="I6" s="10"/>
      <c r="J6" s="4" t="s">
        <v>17</v>
      </c>
      <c r="K6" s="4"/>
      <c r="L6" s="12">
        <f>L18</f>
        <v>24</v>
      </c>
    </row>
    <row r="7" spans="1:12">
      <c r="A7" s="3" t="s">
        <v>18</v>
      </c>
      <c r="B7" s="4"/>
      <c r="C7" s="8"/>
      <c r="D7" s="4"/>
      <c r="E7" s="4"/>
      <c r="F7" s="4"/>
      <c r="G7" s="4"/>
      <c r="H7" s="4"/>
      <c r="I7" s="4"/>
      <c r="J7" s="4" t="s">
        <v>19</v>
      </c>
      <c r="K7" s="4"/>
      <c r="L7" s="17" t="s">
        <v>48</v>
      </c>
    </row>
    <row r="8" spans="1:12">
      <c r="A8" s="3" t="s">
        <v>20</v>
      </c>
      <c r="B8" s="4"/>
      <c r="C8" s="35"/>
      <c r="D8" s="4"/>
      <c r="E8" s="4"/>
      <c r="F8" s="4"/>
      <c r="G8" s="4"/>
      <c r="H8" s="4"/>
      <c r="I8" s="4"/>
      <c r="J8" s="4" t="s">
        <v>21</v>
      </c>
      <c r="K8" s="4"/>
      <c r="L8" s="18"/>
    </row>
    <row r="9" spans="1:12">
      <c r="A9" s="3" t="s">
        <v>22</v>
      </c>
      <c r="B9" s="4"/>
      <c r="C9" s="8" t="s">
        <v>364</v>
      </c>
      <c r="D9" s="4"/>
      <c r="E9" s="4"/>
      <c r="F9" s="4"/>
      <c r="G9" s="4"/>
      <c r="H9" s="4"/>
      <c r="I9" s="4"/>
      <c r="J9" s="4"/>
      <c r="K9" s="4"/>
      <c r="L9" s="19"/>
    </row>
    <row r="10" spans="1:12" ht="15" thickBot="1">
      <c r="A10" s="20" t="s">
        <v>38</v>
      </c>
      <c r="B10" s="21"/>
      <c r="C10" s="22"/>
      <c r="D10" s="21"/>
      <c r="E10" s="21"/>
      <c r="F10" s="21"/>
      <c r="G10" s="21"/>
      <c r="H10" s="21"/>
      <c r="I10" s="21"/>
      <c r="J10" s="21"/>
      <c r="K10" s="21"/>
      <c r="L10" s="23"/>
    </row>
    <row r="11" spans="1:12" ht="16.2" thickBot="1">
      <c r="A11" s="339"/>
      <c r="B11" s="340"/>
      <c r="C11" s="340"/>
      <c r="D11" s="340"/>
      <c r="E11" s="340"/>
      <c r="F11" s="340"/>
      <c r="G11" s="340"/>
      <c r="H11" s="340"/>
      <c r="I11" s="340"/>
      <c r="J11" s="340"/>
      <c r="K11" s="340"/>
      <c r="L11" s="341"/>
    </row>
    <row r="12" spans="1:12" ht="15" thickBot="1">
      <c r="A12" s="320" t="s">
        <v>23</v>
      </c>
      <c r="B12" s="321"/>
      <c r="C12" s="322" t="s">
        <v>24</v>
      </c>
      <c r="D12" s="342" t="s">
        <v>25</v>
      </c>
      <c r="E12" s="343"/>
      <c r="F12" s="343"/>
      <c r="G12" s="343"/>
      <c r="H12" s="343"/>
      <c r="I12" s="343"/>
      <c r="J12" s="315"/>
      <c r="K12" s="316" t="s">
        <v>0</v>
      </c>
      <c r="L12" s="324" t="s">
        <v>26</v>
      </c>
    </row>
    <row r="13" spans="1:12" ht="18" thickBot="1">
      <c r="A13" s="320"/>
      <c r="B13" s="321"/>
      <c r="C13" s="323"/>
      <c r="D13" s="24" t="s">
        <v>33</v>
      </c>
      <c r="E13" s="24" t="s">
        <v>34</v>
      </c>
      <c r="F13" s="24" t="s">
        <v>41</v>
      </c>
      <c r="G13" s="24" t="s">
        <v>42</v>
      </c>
      <c r="H13" s="24" t="s">
        <v>43</v>
      </c>
      <c r="I13" s="24" t="s">
        <v>45</v>
      </c>
      <c r="J13" s="25" t="s">
        <v>35</v>
      </c>
      <c r="K13" s="317"/>
      <c r="L13" s="325"/>
    </row>
    <row r="14" spans="1:12" ht="15.6">
      <c r="A14" s="287">
        <v>1</v>
      </c>
      <c r="B14" s="289">
        <f>K14</f>
        <v>1</v>
      </c>
      <c r="C14" s="29" t="s">
        <v>36</v>
      </c>
      <c r="D14" s="27"/>
      <c r="E14" s="27"/>
      <c r="F14" s="27"/>
      <c r="G14" s="27">
        <v>5</v>
      </c>
      <c r="H14" s="27">
        <v>1</v>
      </c>
      <c r="I14" s="27">
        <v>3</v>
      </c>
      <c r="J14" s="291">
        <f>SUM(D14:I17)</f>
        <v>24</v>
      </c>
      <c r="K14" s="293">
        <v>1</v>
      </c>
      <c r="L14" s="313">
        <f>J14*K14</f>
        <v>24</v>
      </c>
    </row>
    <row r="15" spans="1:12" ht="15.6">
      <c r="A15" s="288"/>
      <c r="B15" s="290"/>
      <c r="C15" s="26" t="s">
        <v>52</v>
      </c>
      <c r="D15" s="28"/>
      <c r="E15" s="28"/>
      <c r="F15" s="28"/>
      <c r="G15" s="28">
        <v>5</v>
      </c>
      <c r="H15" s="28"/>
      <c r="I15" s="28"/>
      <c r="J15" s="292"/>
      <c r="K15" s="294"/>
      <c r="L15" s="314"/>
    </row>
    <row r="16" spans="1:12" ht="15.6">
      <c r="A16" s="288"/>
      <c r="B16" s="290"/>
      <c r="C16" s="26" t="s">
        <v>58</v>
      </c>
      <c r="D16" s="28"/>
      <c r="E16" s="28"/>
      <c r="F16" s="28"/>
      <c r="G16" s="28">
        <v>4</v>
      </c>
      <c r="H16" s="28"/>
      <c r="I16" s="28"/>
      <c r="J16" s="292"/>
      <c r="K16" s="294"/>
      <c r="L16" s="314"/>
    </row>
    <row r="17" spans="1:12" ht="16.2" thickBot="1">
      <c r="A17" s="288"/>
      <c r="B17" s="290"/>
      <c r="C17" s="26" t="s">
        <v>59</v>
      </c>
      <c r="D17" s="28"/>
      <c r="E17" s="28"/>
      <c r="F17" s="28"/>
      <c r="G17" s="28">
        <v>3</v>
      </c>
      <c r="H17" s="28">
        <v>2</v>
      </c>
      <c r="I17" s="28">
        <v>1</v>
      </c>
      <c r="J17" s="292"/>
      <c r="K17" s="294"/>
      <c r="L17" s="314"/>
    </row>
    <row r="18" spans="1:12" ht="19.2" thickBot="1">
      <c r="A18" s="335" t="s">
        <v>10</v>
      </c>
      <c r="B18" s="336"/>
      <c r="C18" s="336"/>
      <c r="D18" s="336"/>
      <c r="E18" s="336"/>
      <c r="F18" s="336"/>
      <c r="G18" s="336"/>
      <c r="H18" s="336"/>
      <c r="I18" s="336"/>
      <c r="J18" s="337"/>
      <c r="K18" s="30">
        <f>SUM(K14:K17)</f>
        <v>1</v>
      </c>
      <c r="L18" s="30">
        <f>SUM(L14:L17)</f>
        <v>24</v>
      </c>
    </row>
    <row r="20" spans="1:12" ht="15" thickBot="1"/>
    <row r="21" spans="1:12" ht="18" thickBot="1">
      <c r="A21" s="301" t="s">
        <v>11</v>
      </c>
      <c r="B21" s="302"/>
      <c r="C21" s="302"/>
      <c r="D21" s="302"/>
      <c r="E21" s="302"/>
      <c r="F21" s="302"/>
      <c r="G21" s="302"/>
      <c r="H21" s="302"/>
      <c r="I21" s="302"/>
      <c r="J21" s="302"/>
      <c r="K21" s="302"/>
      <c r="L21" s="318"/>
    </row>
    <row r="22" spans="1:12" ht="15.6">
      <c r="A22" s="3" t="s">
        <v>12</v>
      </c>
      <c r="B22" s="4"/>
      <c r="C22" s="5"/>
      <c r="D22" s="4"/>
      <c r="E22" s="4"/>
      <c r="F22" s="4"/>
      <c r="G22" s="4"/>
      <c r="H22" s="4"/>
      <c r="I22" s="4"/>
      <c r="J22" s="4"/>
      <c r="K22" s="6"/>
      <c r="L22" s="7"/>
    </row>
    <row r="23" spans="1:12" ht="15.6">
      <c r="A23" s="3" t="s">
        <v>13</v>
      </c>
      <c r="B23" s="4"/>
      <c r="C23" s="8" t="s">
        <v>60</v>
      </c>
      <c r="D23" s="9"/>
      <c r="E23" s="4"/>
      <c r="F23" s="338"/>
      <c r="G23" s="338"/>
      <c r="H23" s="338"/>
      <c r="I23" s="338"/>
      <c r="J23" s="10"/>
      <c r="K23" s="11"/>
      <c r="L23" s="12"/>
    </row>
    <row r="24" spans="1:12" ht="15.6">
      <c r="A24" s="13" t="s">
        <v>14</v>
      </c>
      <c r="B24" s="4"/>
      <c r="C24" s="14"/>
      <c r="D24" s="9"/>
      <c r="E24" s="4"/>
      <c r="F24" s="15"/>
      <c r="G24" s="15"/>
      <c r="H24" s="15"/>
      <c r="I24" s="15"/>
      <c r="J24" s="4" t="s">
        <v>15</v>
      </c>
      <c r="K24" s="11"/>
      <c r="L24" s="12"/>
    </row>
    <row r="25" spans="1:12">
      <c r="A25" s="3" t="s">
        <v>16</v>
      </c>
      <c r="B25" s="4"/>
      <c r="C25" s="16"/>
      <c r="D25" s="4"/>
      <c r="E25" s="4"/>
      <c r="F25" s="10"/>
      <c r="G25" s="10"/>
      <c r="H25" s="10"/>
      <c r="I25" s="10"/>
      <c r="J25" s="4" t="s">
        <v>17</v>
      </c>
      <c r="K25" s="4"/>
      <c r="L25" s="12">
        <f>L37</f>
        <v>48</v>
      </c>
    </row>
    <row r="26" spans="1:12">
      <c r="A26" s="3" t="s">
        <v>18</v>
      </c>
      <c r="B26" s="4"/>
      <c r="C26" s="8"/>
      <c r="D26" s="4"/>
      <c r="E26" s="4"/>
      <c r="F26" s="4"/>
      <c r="G26" s="4"/>
      <c r="H26" s="4"/>
      <c r="I26" s="4"/>
      <c r="J26" s="4" t="s">
        <v>19</v>
      </c>
      <c r="K26" s="4"/>
      <c r="L26" s="17" t="s">
        <v>63</v>
      </c>
    </row>
    <row r="27" spans="1:12">
      <c r="A27" s="3" t="s">
        <v>20</v>
      </c>
      <c r="B27" s="4"/>
      <c r="C27" s="35"/>
      <c r="D27" s="4"/>
      <c r="E27" s="4"/>
      <c r="F27" s="4"/>
      <c r="G27" s="4"/>
      <c r="H27" s="4"/>
      <c r="I27" s="4"/>
      <c r="J27" s="4" t="s">
        <v>21</v>
      </c>
      <c r="K27" s="4"/>
      <c r="L27" s="18"/>
    </row>
    <row r="28" spans="1:12">
      <c r="A28" s="3" t="s">
        <v>22</v>
      </c>
      <c r="B28" s="4"/>
      <c r="C28" s="8" t="s">
        <v>61</v>
      </c>
      <c r="D28" s="4"/>
      <c r="E28" s="4"/>
      <c r="F28" s="4"/>
      <c r="G28" s="4"/>
      <c r="H28" s="4"/>
      <c r="I28" s="4"/>
      <c r="J28" s="4"/>
      <c r="K28" s="4"/>
      <c r="L28" s="19"/>
    </row>
    <row r="29" spans="1:12" ht="15" thickBot="1">
      <c r="A29" s="20" t="s">
        <v>38</v>
      </c>
      <c r="B29" s="21"/>
      <c r="C29" s="22"/>
      <c r="D29" s="21"/>
      <c r="E29" s="21"/>
      <c r="F29" s="21"/>
      <c r="G29" s="21"/>
      <c r="H29" s="21"/>
      <c r="I29" s="21"/>
      <c r="J29" s="21"/>
      <c r="K29" s="21"/>
      <c r="L29" s="23"/>
    </row>
    <row r="30" spans="1:12" ht="16.2" thickBot="1">
      <c r="A30" s="339"/>
      <c r="B30" s="340"/>
      <c r="C30" s="340"/>
      <c r="D30" s="340"/>
      <c r="E30" s="340"/>
      <c r="F30" s="340"/>
      <c r="G30" s="340"/>
      <c r="H30" s="340"/>
      <c r="I30" s="340"/>
      <c r="J30" s="340"/>
      <c r="K30" s="340"/>
      <c r="L30" s="341"/>
    </row>
    <row r="31" spans="1:12" ht="15" thickBot="1">
      <c r="A31" s="320" t="s">
        <v>23</v>
      </c>
      <c r="B31" s="321"/>
      <c r="C31" s="322" t="s">
        <v>24</v>
      </c>
      <c r="D31" s="342" t="s">
        <v>25</v>
      </c>
      <c r="E31" s="343"/>
      <c r="F31" s="343"/>
      <c r="G31" s="343"/>
      <c r="H31" s="343"/>
      <c r="I31" s="343"/>
      <c r="J31" s="315"/>
      <c r="K31" s="316" t="s">
        <v>0</v>
      </c>
      <c r="L31" s="324" t="s">
        <v>26</v>
      </c>
    </row>
    <row r="32" spans="1:12" ht="18" thickBot="1">
      <c r="A32" s="320"/>
      <c r="B32" s="321"/>
      <c r="C32" s="323"/>
      <c r="D32" s="24" t="s">
        <v>33</v>
      </c>
      <c r="E32" s="24" t="s">
        <v>34</v>
      </c>
      <c r="F32" s="24" t="s">
        <v>41</v>
      </c>
      <c r="G32" s="24" t="s">
        <v>42</v>
      </c>
      <c r="H32" s="24" t="s">
        <v>43</v>
      </c>
      <c r="I32" s="24" t="s">
        <v>45</v>
      </c>
      <c r="J32" s="25" t="s">
        <v>35</v>
      </c>
      <c r="K32" s="317"/>
      <c r="L32" s="325"/>
    </row>
    <row r="33" spans="1:12" ht="15.6">
      <c r="A33" s="287">
        <v>1</v>
      </c>
      <c r="B33" s="289">
        <f>K33</f>
        <v>2</v>
      </c>
      <c r="C33" s="29" t="s">
        <v>64</v>
      </c>
      <c r="D33" s="27"/>
      <c r="E33" s="27"/>
      <c r="F33" s="27"/>
      <c r="G33" s="27">
        <v>3</v>
      </c>
      <c r="H33" s="27">
        <v>2</v>
      </c>
      <c r="I33" s="27">
        <v>2</v>
      </c>
      <c r="J33" s="291">
        <f>SUM(D33:I36)</f>
        <v>24</v>
      </c>
      <c r="K33" s="293">
        <v>2</v>
      </c>
      <c r="L33" s="313">
        <f>J33*K33</f>
        <v>48</v>
      </c>
    </row>
    <row r="34" spans="1:12" ht="15.6">
      <c r="A34" s="288"/>
      <c r="B34" s="290"/>
      <c r="C34" s="26" t="s">
        <v>87</v>
      </c>
      <c r="D34" s="28"/>
      <c r="E34" s="28"/>
      <c r="F34" s="28"/>
      <c r="G34" s="28">
        <v>7</v>
      </c>
      <c r="H34" s="28"/>
      <c r="I34" s="28">
        <v>2</v>
      </c>
      <c r="J34" s="292"/>
      <c r="K34" s="294"/>
      <c r="L34" s="314"/>
    </row>
    <row r="35" spans="1:12" ht="15.6">
      <c r="A35" s="288"/>
      <c r="B35" s="290"/>
      <c r="C35" s="26" t="s">
        <v>51</v>
      </c>
      <c r="D35" s="28"/>
      <c r="E35" s="28"/>
      <c r="F35" s="28"/>
      <c r="G35" s="28">
        <v>2</v>
      </c>
      <c r="H35" s="28"/>
      <c r="I35" s="28"/>
      <c r="J35" s="292"/>
      <c r="K35" s="294"/>
      <c r="L35" s="314"/>
    </row>
    <row r="36" spans="1:12" ht="16.2" thickBot="1">
      <c r="A36" s="288"/>
      <c r="B36" s="290"/>
      <c r="C36" s="26" t="s">
        <v>36</v>
      </c>
      <c r="D36" s="28"/>
      <c r="E36" s="28"/>
      <c r="F36" s="28"/>
      <c r="G36" s="28">
        <v>5</v>
      </c>
      <c r="H36" s="28">
        <v>1</v>
      </c>
      <c r="I36" s="28"/>
      <c r="J36" s="292"/>
      <c r="K36" s="294"/>
      <c r="L36" s="314"/>
    </row>
    <row r="37" spans="1:12" ht="19.2" thickBot="1">
      <c r="A37" s="335" t="s">
        <v>10</v>
      </c>
      <c r="B37" s="336"/>
      <c r="C37" s="336"/>
      <c r="D37" s="336"/>
      <c r="E37" s="336"/>
      <c r="F37" s="336"/>
      <c r="G37" s="336"/>
      <c r="H37" s="336"/>
      <c r="I37" s="336"/>
      <c r="J37" s="337"/>
      <c r="K37" s="30">
        <f>SUM(K33:K36)</f>
        <v>2</v>
      </c>
      <c r="L37" s="30">
        <f>SUM(L33:L36)</f>
        <v>48</v>
      </c>
    </row>
    <row r="39" spans="1:12" ht="15" thickBot="1"/>
    <row r="40" spans="1:12" ht="18" thickBot="1">
      <c r="A40" s="301" t="s">
        <v>11</v>
      </c>
      <c r="B40" s="302"/>
      <c r="C40" s="302"/>
      <c r="D40" s="302"/>
      <c r="E40" s="302"/>
      <c r="F40" s="302"/>
      <c r="G40" s="302"/>
      <c r="H40" s="302"/>
      <c r="I40" s="302"/>
      <c r="J40" s="302"/>
      <c r="K40" s="302"/>
      <c r="L40" s="318"/>
    </row>
    <row r="41" spans="1:12" ht="15.6">
      <c r="A41" s="3" t="s">
        <v>12</v>
      </c>
      <c r="B41" s="4"/>
      <c r="C41" s="5"/>
      <c r="D41" s="4"/>
      <c r="E41" s="4"/>
      <c r="F41" s="4"/>
      <c r="G41" s="4"/>
      <c r="H41" s="4"/>
      <c r="I41" s="4"/>
      <c r="J41" s="4"/>
      <c r="K41" s="6"/>
      <c r="L41" s="7"/>
    </row>
    <row r="42" spans="1:12" ht="15.6">
      <c r="A42" s="3" t="s">
        <v>13</v>
      </c>
      <c r="B42" s="4"/>
      <c r="C42" s="8" t="s">
        <v>91</v>
      </c>
      <c r="D42" s="9"/>
      <c r="E42" s="4"/>
      <c r="F42" s="338"/>
      <c r="G42" s="338"/>
      <c r="H42" s="338"/>
      <c r="I42" s="338"/>
      <c r="J42" s="10"/>
      <c r="K42" s="11"/>
      <c r="L42" s="12"/>
    </row>
    <row r="43" spans="1:12" ht="15.6">
      <c r="A43" s="13" t="s">
        <v>14</v>
      </c>
      <c r="B43" s="4"/>
      <c r="C43" s="14"/>
      <c r="D43" s="9"/>
      <c r="E43" s="4"/>
      <c r="F43" s="15"/>
      <c r="G43" s="15"/>
      <c r="H43" s="15"/>
      <c r="I43" s="15"/>
      <c r="J43" s="4" t="s">
        <v>15</v>
      </c>
      <c r="K43" s="11"/>
      <c r="L43" s="12"/>
    </row>
    <row r="44" spans="1:12">
      <c r="A44" s="3" t="s">
        <v>16</v>
      </c>
      <c r="B44" s="4"/>
      <c r="C44" s="16"/>
      <c r="D44" s="4"/>
      <c r="E44" s="4"/>
      <c r="F44" s="10"/>
      <c r="G44" s="10"/>
      <c r="H44" s="10"/>
      <c r="I44" s="10"/>
      <c r="J44" s="4" t="s">
        <v>17</v>
      </c>
      <c r="K44" s="4"/>
      <c r="L44" s="12">
        <f>L79</f>
        <v>168</v>
      </c>
    </row>
    <row r="45" spans="1:12">
      <c r="A45" s="3" t="s">
        <v>18</v>
      </c>
      <c r="B45" s="4"/>
      <c r="C45" s="8"/>
      <c r="D45" s="4"/>
      <c r="E45" s="4"/>
      <c r="F45" s="4"/>
      <c r="G45" s="4"/>
      <c r="H45" s="4"/>
      <c r="I45" s="4"/>
      <c r="J45" s="4" t="s">
        <v>19</v>
      </c>
      <c r="K45" s="4"/>
      <c r="L45" s="17" t="s">
        <v>48</v>
      </c>
    </row>
    <row r="46" spans="1:12">
      <c r="A46" s="3" t="s">
        <v>20</v>
      </c>
      <c r="B46" s="4"/>
      <c r="C46" s="35"/>
      <c r="D46" s="4"/>
      <c r="E46" s="4"/>
      <c r="F46" s="4"/>
      <c r="G46" s="4"/>
      <c r="H46" s="4"/>
      <c r="I46" s="4"/>
      <c r="J46" s="4" t="s">
        <v>21</v>
      </c>
      <c r="K46" s="4"/>
      <c r="L46" s="18"/>
    </row>
    <row r="47" spans="1:12">
      <c r="A47" s="3" t="s">
        <v>22</v>
      </c>
      <c r="B47" s="4"/>
      <c r="C47" s="8" t="s">
        <v>349</v>
      </c>
      <c r="D47" s="4"/>
      <c r="E47" s="4"/>
      <c r="F47" s="4"/>
      <c r="G47" s="4"/>
      <c r="H47" s="4"/>
      <c r="I47" s="4"/>
      <c r="J47" s="4"/>
      <c r="K47" s="4"/>
      <c r="L47" s="19"/>
    </row>
    <row r="48" spans="1:12" ht="15" thickBot="1">
      <c r="A48" s="20" t="s">
        <v>38</v>
      </c>
      <c r="B48" s="21"/>
      <c r="C48" s="22"/>
      <c r="D48" s="21"/>
      <c r="E48" s="21"/>
      <c r="F48" s="21"/>
      <c r="G48" s="21"/>
      <c r="H48" s="21"/>
      <c r="I48" s="21"/>
      <c r="J48" s="21"/>
      <c r="K48" s="21"/>
      <c r="L48" s="23"/>
    </row>
    <row r="49" spans="1:12" ht="16.2" thickBot="1">
      <c r="A49" s="339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1"/>
    </row>
    <row r="50" spans="1:12" ht="15" thickBot="1">
      <c r="A50" s="320" t="s">
        <v>23</v>
      </c>
      <c r="B50" s="321"/>
      <c r="C50" s="322" t="s">
        <v>24</v>
      </c>
      <c r="D50" s="342" t="s">
        <v>25</v>
      </c>
      <c r="E50" s="343"/>
      <c r="F50" s="343"/>
      <c r="G50" s="343"/>
      <c r="H50" s="343"/>
      <c r="I50" s="343"/>
      <c r="J50" s="315"/>
      <c r="K50" s="316" t="s">
        <v>0</v>
      </c>
      <c r="L50" s="324" t="s">
        <v>26</v>
      </c>
    </row>
    <row r="51" spans="1:12" ht="18" thickBot="1">
      <c r="A51" s="320"/>
      <c r="B51" s="321"/>
      <c r="C51" s="323"/>
      <c r="D51" s="24" t="s">
        <v>33</v>
      </c>
      <c r="E51" s="24" t="s">
        <v>34</v>
      </c>
      <c r="F51" s="24" t="s">
        <v>41</v>
      </c>
      <c r="G51" s="24" t="s">
        <v>42</v>
      </c>
      <c r="H51" s="24" t="s">
        <v>43</v>
      </c>
      <c r="I51" s="24" t="s">
        <v>45</v>
      </c>
      <c r="J51" s="25" t="s">
        <v>35</v>
      </c>
      <c r="K51" s="317"/>
      <c r="L51" s="325"/>
    </row>
    <row r="52" spans="1:12" ht="15.6">
      <c r="A52" s="287">
        <f>B48+1</f>
        <v>1</v>
      </c>
      <c r="B52" s="289">
        <f>B48+K52</f>
        <v>1</v>
      </c>
      <c r="C52" s="29" t="s">
        <v>92</v>
      </c>
      <c r="D52" s="27"/>
      <c r="E52" s="27"/>
      <c r="F52" s="27"/>
      <c r="G52" s="27">
        <v>3</v>
      </c>
      <c r="H52" s="27">
        <v>2</v>
      </c>
      <c r="I52" s="27">
        <v>1</v>
      </c>
      <c r="J52" s="291">
        <f>SUM(D52:I57)</f>
        <v>24</v>
      </c>
      <c r="K52" s="293">
        <v>1</v>
      </c>
      <c r="L52" s="313">
        <f>J52*K52</f>
        <v>24</v>
      </c>
    </row>
    <row r="53" spans="1:12" ht="15.6">
      <c r="A53" s="288"/>
      <c r="B53" s="290"/>
      <c r="C53" s="26" t="s">
        <v>36</v>
      </c>
      <c r="D53" s="28"/>
      <c r="E53" s="28"/>
      <c r="F53" s="28"/>
      <c r="G53" s="28">
        <v>4</v>
      </c>
      <c r="H53" s="28">
        <v>2</v>
      </c>
      <c r="I53" s="28"/>
      <c r="J53" s="292"/>
      <c r="K53" s="294"/>
      <c r="L53" s="314"/>
    </row>
    <row r="54" spans="1:12" ht="15.6">
      <c r="A54" s="288"/>
      <c r="B54" s="290"/>
      <c r="C54" s="26" t="s">
        <v>93</v>
      </c>
      <c r="D54" s="28"/>
      <c r="E54" s="28"/>
      <c r="F54" s="28"/>
      <c r="G54" s="28">
        <v>1</v>
      </c>
      <c r="H54" s="28"/>
      <c r="I54" s="28"/>
      <c r="J54" s="292"/>
      <c r="K54" s="294"/>
      <c r="L54" s="314"/>
    </row>
    <row r="55" spans="1:12" ht="15.6">
      <c r="A55" s="288"/>
      <c r="B55" s="290"/>
      <c r="C55" s="26" t="s">
        <v>95</v>
      </c>
      <c r="D55" s="28"/>
      <c r="E55" s="28"/>
      <c r="F55" s="28"/>
      <c r="G55" s="28"/>
      <c r="H55" s="28">
        <v>4</v>
      </c>
      <c r="I55" s="28">
        <v>3</v>
      </c>
      <c r="J55" s="292"/>
      <c r="K55" s="294"/>
      <c r="L55" s="314"/>
    </row>
    <row r="56" spans="1:12" ht="15.6">
      <c r="A56" s="288"/>
      <c r="B56" s="290"/>
      <c r="C56" s="26" t="s">
        <v>51</v>
      </c>
      <c r="D56" s="28"/>
      <c r="E56" s="28"/>
      <c r="F56" s="28"/>
      <c r="G56" s="28"/>
      <c r="H56" s="28">
        <v>1</v>
      </c>
      <c r="I56" s="28">
        <v>1</v>
      </c>
      <c r="J56" s="292"/>
      <c r="K56" s="294"/>
      <c r="L56" s="314"/>
    </row>
    <row r="57" spans="1:12" ht="16.2" thickBot="1">
      <c r="A57" s="288"/>
      <c r="B57" s="290"/>
      <c r="C57" s="26" t="s">
        <v>102</v>
      </c>
      <c r="D57" s="28"/>
      <c r="E57" s="28"/>
      <c r="F57" s="28"/>
      <c r="G57" s="28">
        <v>1</v>
      </c>
      <c r="H57" s="28">
        <v>1</v>
      </c>
      <c r="I57" s="28"/>
      <c r="J57" s="292"/>
      <c r="K57" s="294"/>
      <c r="L57" s="314"/>
    </row>
    <row r="58" spans="1:12" ht="15.6">
      <c r="A58" s="287">
        <f>B52+1</f>
        <v>2</v>
      </c>
      <c r="B58" s="289">
        <f>B52+K58</f>
        <v>2</v>
      </c>
      <c r="C58" s="29" t="s">
        <v>92</v>
      </c>
      <c r="D58" s="27"/>
      <c r="E58" s="27"/>
      <c r="F58" s="27"/>
      <c r="G58" s="27">
        <v>2</v>
      </c>
      <c r="H58" s="27">
        <v>2</v>
      </c>
      <c r="I58" s="27">
        <v>1</v>
      </c>
      <c r="J58" s="291">
        <f>SUM(D58:I63)</f>
        <v>24</v>
      </c>
      <c r="K58" s="293">
        <v>1</v>
      </c>
      <c r="L58" s="313">
        <f>J58*K58</f>
        <v>24</v>
      </c>
    </row>
    <row r="59" spans="1:12" ht="15.6">
      <c r="A59" s="288"/>
      <c r="B59" s="290"/>
      <c r="C59" s="26" t="s">
        <v>36</v>
      </c>
      <c r="D59" s="28"/>
      <c r="E59" s="28"/>
      <c r="F59" s="28"/>
      <c r="G59" s="28">
        <v>4</v>
      </c>
      <c r="H59" s="28">
        <v>2</v>
      </c>
      <c r="I59" s="28"/>
      <c r="J59" s="292"/>
      <c r="K59" s="294"/>
      <c r="L59" s="314"/>
    </row>
    <row r="60" spans="1:12" ht="15.6">
      <c r="A60" s="288"/>
      <c r="B60" s="290"/>
      <c r="C60" s="26" t="s">
        <v>93</v>
      </c>
      <c r="D60" s="28"/>
      <c r="E60" s="28"/>
      <c r="F60" s="28"/>
      <c r="G60" s="28">
        <v>4</v>
      </c>
      <c r="H60" s="28">
        <v>1</v>
      </c>
      <c r="I60" s="28">
        <v>1</v>
      </c>
      <c r="J60" s="292"/>
      <c r="K60" s="294"/>
      <c r="L60" s="314"/>
    </row>
    <row r="61" spans="1:12" ht="15.6">
      <c r="A61" s="288"/>
      <c r="B61" s="290"/>
      <c r="C61" s="26" t="s">
        <v>54</v>
      </c>
      <c r="D61" s="28"/>
      <c r="E61" s="28"/>
      <c r="F61" s="28"/>
      <c r="G61" s="28">
        <v>1</v>
      </c>
      <c r="H61" s="28">
        <v>1</v>
      </c>
      <c r="I61" s="28">
        <v>1</v>
      </c>
      <c r="J61" s="292"/>
      <c r="K61" s="294"/>
      <c r="L61" s="314"/>
    </row>
    <row r="62" spans="1:12" ht="15.6">
      <c r="A62" s="288"/>
      <c r="B62" s="290"/>
      <c r="C62" s="26" t="s">
        <v>109</v>
      </c>
      <c r="D62" s="28"/>
      <c r="E62" s="28"/>
      <c r="F62" s="28"/>
      <c r="G62" s="28">
        <v>2</v>
      </c>
      <c r="H62" s="28">
        <v>1</v>
      </c>
      <c r="I62" s="28"/>
      <c r="J62" s="292"/>
      <c r="K62" s="294"/>
      <c r="L62" s="314"/>
    </row>
    <row r="63" spans="1:12" ht="16.2" thickBot="1">
      <c r="A63" s="300"/>
      <c r="B63" s="326"/>
      <c r="C63" s="63" t="s">
        <v>94</v>
      </c>
      <c r="D63" s="64"/>
      <c r="E63" s="64"/>
      <c r="F63" s="64"/>
      <c r="G63" s="64">
        <v>1</v>
      </c>
      <c r="H63" s="64"/>
      <c r="I63" s="64"/>
      <c r="J63" s="327"/>
      <c r="K63" s="328"/>
      <c r="L63" s="329"/>
    </row>
    <row r="64" spans="1:12" ht="15.6">
      <c r="A64" s="287">
        <f>B58+1</f>
        <v>3</v>
      </c>
      <c r="B64" s="289">
        <f>B58+K64</f>
        <v>3</v>
      </c>
      <c r="C64" s="29" t="s">
        <v>36</v>
      </c>
      <c r="D64" s="27"/>
      <c r="E64" s="27"/>
      <c r="F64" s="27"/>
      <c r="G64" s="27">
        <v>2</v>
      </c>
      <c r="H64" s="27">
        <v>2</v>
      </c>
      <c r="I64" s="27">
        <v>8</v>
      </c>
      <c r="J64" s="291">
        <f>SUM(D64:I67)</f>
        <v>24</v>
      </c>
      <c r="K64" s="293">
        <v>1</v>
      </c>
      <c r="L64" s="313">
        <f>J64*K64</f>
        <v>24</v>
      </c>
    </row>
    <row r="65" spans="1:12" ht="15.6">
      <c r="A65" s="288"/>
      <c r="B65" s="290"/>
      <c r="C65" s="26" t="s">
        <v>59</v>
      </c>
      <c r="D65" s="28"/>
      <c r="E65" s="28"/>
      <c r="F65" s="28"/>
      <c r="G65" s="28">
        <v>4</v>
      </c>
      <c r="H65" s="28"/>
      <c r="I65" s="28"/>
      <c r="J65" s="292"/>
      <c r="K65" s="294"/>
      <c r="L65" s="314"/>
    </row>
    <row r="66" spans="1:12" ht="15.6">
      <c r="A66" s="288"/>
      <c r="B66" s="290"/>
      <c r="C66" s="26" t="s">
        <v>51</v>
      </c>
      <c r="D66" s="28"/>
      <c r="E66" s="28"/>
      <c r="F66" s="28"/>
      <c r="G66" s="28">
        <v>1</v>
      </c>
      <c r="H66" s="28"/>
      <c r="I66" s="28">
        <v>1</v>
      </c>
      <c r="J66" s="292"/>
      <c r="K66" s="294"/>
      <c r="L66" s="314"/>
    </row>
    <row r="67" spans="1:12" ht="16.2" thickBot="1">
      <c r="A67" s="288"/>
      <c r="B67" s="290"/>
      <c r="C67" s="26" t="s">
        <v>92</v>
      </c>
      <c r="D67" s="28"/>
      <c r="E67" s="28"/>
      <c r="F67" s="28"/>
      <c r="G67" s="28">
        <v>2</v>
      </c>
      <c r="H67" s="28">
        <v>1</v>
      </c>
      <c r="I67" s="28">
        <v>3</v>
      </c>
      <c r="J67" s="292"/>
      <c r="K67" s="294"/>
      <c r="L67" s="314"/>
    </row>
    <row r="68" spans="1:12" ht="15.6">
      <c r="A68" s="287">
        <f>B64+1</f>
        <v>4</v>
      </c>
      <c r="B68" s="289">
        <f>B64+K68</f>
        <v>4</v>
      </c>
      <c r="C68" s="29" t="s">
        <v>36</v>
      </c>
      <c r="D68" s="27"/>
      <c r="E68" s="27"/>
      <c r="F68" s="27"/>
      <c r="G68" s="27">
        <v>2</v>
      </c>
      <c r="H68" s="27">
        <v>3</v>
      </c>
      <c r="I68" s="27">
        <v>8</v>
      </c>
      <c r="J68" s="291">
        <f>SUM(D68:I72)</f>
        <v>24</v>
      </c>
      <c r="K68" s="293">
        <v>1</v>
      </c>
      <c r="L68" s="313">
        <f>J68*K68</f>
        <v>24</v>
      </c>
    </row>
    <row r="69" spans="1:12" ht="15.6">
      <c r="A69" s="288"/>
      <c r="B69" s="290"/>
      <c r="C69" s="26" t="s">
        <v>93</v>
      </c>
      <c r="D69" s="28"/>
      <c r="E69" s="28"/>
      <c r="F69" s="28"/>
      <c r="G69" s="28"/>
      <c r="H69" s="28">
        <v>1</v>
      </c>
      <c r="I69" s="28">
        <v>3</v>
      </c>
      <c r="J69" s="292"/>
      <c r="K69" s="294"/>
      <c r="L69" s="314"/>
    </row>
    <row r="70" spans="1:12" ht="15.6">
      <c r="A70" s="288"/>
      <c r="B70" s="290"/>
      <c r="C70" s="26" t="s">
        <v>95</v>
      </c>
      <c r="D70" s="28"/>
      <c r="E70" s="28"/>
      <c r="F70" s="28"/>
      <c r="G70" s="28"/>
      <c r="H70" s="28">
        <v>2</v>
      </c>
      <c r="I70" s="28">
        <v>3</v>
      </c>
      <c r="J70" s="292"/>
      <c r="K70" s="294"/>
      <c r="L70" s="314"/>
    </row>
    <row r="71" spans="1:12" ht="15.6">
      <c r="A71" s="288"/>
      <c r="B71" s="290"/>
      <c r="C71" s="26" t="s">
        <v>54</v>
      </c>
      <c r="D71" s="28"/>
      <c r="E71" s="28"/>
      <c r="F71" s="28"/>
      <c r="G71" s="28"/>
      <c r="H71" s="28">
        <v>1</v>
      </c>
      <c r="I71" s="28"/>
      <c r="J71" s="292"/>
      <c r="K71" s="294"/>
      <c r="L71" s="314"/>
    </row>
    <row r="72" spans="1:12" ht="16.2" thickBot="1">
      <c r="A72" s="300"/>
      <c r="B72" s="326"/>
      <c r="C72" s="26" t="s">
        <v>59</v>
      </c>
      <c r="D72" s="28"/>
      <c r="E72" s="28"/>
      <c r="F72" s="28"/>
      <c r="G72" s="28"/>
      <c r="H72" s="28">
        <v>1</v>
      </c>
      <c r="I72" s="28"/>
      <c r="J72" s="327"/>
      <c r="K72" s="328"/>
      <c r="L72" s="329"/>
    </row>
    <row r="73" spans="1:12" ht="15.6">
      <c r="A73" s="287">
        <f>B68+1</f>
        <v>5</v>
      </c>
      <c r="B73" s="289">
        <f>B68+K73</f>
        <v>5</v>
      </c>
      <c r="C73" s="29" t="s">
        <v>36</v>
      </c>
      <c r="D73" s="27"/>
      <c r="E73" s="27"/>
      <c r="F73" s="27"/>
      <c r="G73" s="27">
        <v>2</v>
      </c>
      <c r="H73" s="27">
        <v>4</v>
      </c>
      <c r="I73" s="27">
        <v>1</v>
      </c>
      <c r="J73" s="291">
        <f>SUM(D73:I77)</f>
        <v>24</v>
      </c>
      <c r="K73" s="293">
        <v>1</v>
      </c>
      <c r="L73" s="313">
        <f>J73*K73</f>
        <v>24</v>
      </c>
    </row>
    <row r="74" spans="1:12" ht="15.6">
      <c r="A74" s="288"/>
      <c r="B74" s="290"/>
      <c r="C74" s="26" t="s">
        <v>92</v>
      </c>
      <c r="D74" s="28"/>
      <c r="E74" s="28"/>
      <c r="F74" s="28"/>
      <c r="G74" s="28">
        <v>2</v>
      </c>
      <c r="H74" s="28">
        <v>1</v>
      </c>
      <c r="I74" s="28">
        <v>1</v>
      </c>
      <c r="J74" s="292"/>
      <c r="K74" s="294"/>
      <c r="L74" s="314"/>
    </row>
    <row r="75" spans="1:12" ht="15.6">
      <c r="A75" s="288"/>
      <c r="B75" s="290"/>
      <c r="C75" s="26" t="s">
        <v>51</v>
      </c>
      <c r="D75" s="28"/>
      <c r="E75" s="28"/>
      <c r="F75" s="28"/>
      <c r="G75" s="28">
        <v>1</v>
      </c>
      <c r="H75" s="28">
        <v>2</v>
      </c>
      <c r="I75" s="28">
        <v>4</v>
      </c>
      <c r="J75" s="292"/>
      <c r="K75" s="294"/>
      <c r="L75" s="314"/>
    </row>
    <row r="76" spans="1:12" ht="15.6">
      <c r="A76" s="288"/>
      <c r="B76" s="290"/>
      <c r="C76" s="26" t="s">
        <v>109</v>
      </c>
      <c r="D76" s="28"/>
      <c r="E76" s="28"/>
      <c r="F76" s="28"/>
      <c r="G76" s="28"/>
      <c r="H76" s="28">
        <v>2</v>
      </c>
      <c r="I76" s="28">
        <v>1</v>
      </c>
      <c r="J76" s="292"/>
      <c r="K76" s="294"/>
      <c r="L76" s="314"/>
    </row>
    <row r="77" spans="1:12" ht="16.2" thickBot="1">
      <c r="A77" s="300"/>
      <c r="B77" s="326"/>
      <c r="C77" s="26" t="s">
        <v>95</v>
      </c>
      <c r="D77" s="28"/>
      <c r="E77" s="28"/>
      <c r="F77" s="28"/>
      <c r="G77" s="28"/>
      <c r="H77" s="28">
        <v>2</v>
      </c>
      <c r="I77" s="28">
        <v>1</v>
      </c>
      <c r="J77" s="327"/>
      <c r="K77" s="328"/>
      <c r="L77" s="329"/>
    </row>
    <row r="78" spans="1:12" ht="16.2" thickBot="1">
      <c r="A78" s="57">
        <f>B73+1</f>
        <v>6</v>
      </c>
      <c r="B78" s="58">
        <f>B73+K78</f>
        <v>7</v>
      </c>
      <c r="C78" s="29" t="s">
        <v>71</v>
      </c>
      <c r="D78" s="27"/>
      <c r="E78" s="27"/>
      <c r="F78" s="27"/>
      <c r="G78" s="27">
        <v>9</v>
      </c>
      <c r="H78" s="27">
        <v>8</v>
      </c>
      <c r="I78" s="27">
        <v>7</v>
      </c>
      <c r="J78" s="62">
        <f>SUM(D78:I78)</f>
        <v>24</v>
      </c>
      <c r="K78" s="60">
        <v>2</v>
      </c>
      <c r="L78" s="61">
        <f>J78*K78</f>
        <v>48</v>
      </c>
    </row>
    <row r="79" spans="1:12" ht="19.2" thickBot="1">
      <c r="A79" s="335" t="s">
        <v>10</v>
      </c>
      <c r="B79" s="336"/>
      <c r="C79" s="336"/>
      <c r="D79" s="336"/>
      <c r="E79" s="336"/>
      <c r="F79" s="336"/>
      <c r="G79" s="336"/>
      <c r="H79" s="336"/>
      <c r="I79" s="336"/>
      <c r="J79" s="337"/>
      <c r="K79" s="30">
        <f>SUM(K52:K78)</f>
        <v>7</v>
      </c>
      <c r="L79" s="30">
        <f>SUM(L52:L78)</f>
        <v>168</v>
      </c>
    </row>
    <row r="81" spans="1:12" ht="15" thickBot="1"/>
    <row r="82" spans="1:12" ht="18" thickBot="1">
      <c r="A82" s="301" t="s">
        <v>11</v>
      </c>
      <c r="B82" s="302"/>
      <c r="C82" s="302"/>
      <c r="D82" s="302"/>
      <c r="E82" s="302"/>
      <c r="F82" s="302"/>
      <c r="G82" s="302"/>
      <c r="H82" s="302"/>
      <c r="I82" s="302"/>
      <c r="J82" s="302"/>
      <c r="K82" s="302"/>
      <c r="L82" s="318"/>
    </row>
    <row r="83" spans="1:12" ht="15.6">
      <c r="A83" s="3" t="s">
        <v>12</v>
      </c>
      <c r="B83" s="4"/>
      <c r="C83" s="5"/>
      <c r="D83" s="4"/>
      <c r="E83" s="4"/>
      <c r="F83" s="4"/>
      <c r="G83" s="4"/>
      <c r="H83" s="4"/>
      <c r="I83" s="4"/>
      <c r="J83" s="4"/>
      <c r="K83" s="6"/>
      <c r="L83" s="7"/>
    </row>
    <row r="84" spans="1:12" ht="15.6">
      <c r="A84" s="3" t="s">
        <v>13</v>
      </c>
      <c r="B84" s="4"/>
      <c r="C84" s="8">
        <v>5670</v>
      </c>
      <c r="D84" s="9"/>
      <c r="E84" s="4"/>
      <c r="F84" s="338"/>
      <c r="G84" s="338"/>
      <c r="H84" s="338"/>
      <c r="I84" s="338"/>
      <c r="J84" s="10"/>
      <c r="K84" s="11"/>
      <c r="L84" s="12"/>
    </row>
    <row r="85" spans="1:12" ht="15.6">
      <c r="A85" s="13" t="s">
        <v>14</v>
      </c>
      <c r="B85" s="4"/>
      <c r="C85" s="14"/>
      <c r="D85" s="9"/>
      <c r="E85" s="4"/>
      <c r="F85" s="15"/>
      <c r="G85" s="15"/>
      <c r="H85" s="15"/>
      <c r="I85" s="15"/>
      <c r="J85" s="4" t="s">
        <v>15</v>
      </c>
      <c r="K85" s="11"/>
      <c r="L85" s="12"/>
    </row>
    <row r="86" spans="1:12">
      <c r="A86" s="3" t="s">
        <v>16</v>
      </c>
      <c r="B86" s="4"/>
      <c r="C86" s="16"/>
      <c r="D86" s="4"/>
      <c r="E86" s="4"/>
      <c r="F86" s="10"/>
      <c r="G86" s="10"/>
      <c r="H86" s="10"/>
      <c r="I86" s="10"/>
      <c r="J86" s="4" t="s">
        <v>17</v>
      </c>
      <c r="K86" s="4"/>
      <c r="L86" s="12">
        <f>L102</f>
        <v>24</v>
      </c>
    </row>
    <row r="87" spans="1:12">
      <c r="A87" s="3" t="s">
        <v>18</v>
      </c>
      <c r="B87" s="4"/>
      <c r="C87" s="8"/>
      <c r="D87" s="4"/>
      <c r="E87" s="4"/>
      <c r="F87" s="4"/>
      <c r="G87" s="4"/>
      <c r="H87" s="4"/>
      <c r="I87" s="4"/>
      <c r="J87" s="4" t="s">
        <v>19</v>
      </c>
      <c r="K87" s="4"/>
      <c r="L87" s="17" t="s">
        <v>111</v>
      </c>
    </row>
    <row r="88" spans="1:12">
      <c r="A88" s="3" t="s">
        <v>20</v>
      </c>
      <c r="B88" s="4"/>
      <c r="C88" s="35"/>
      <c r="D88" s="4"/>
      <c r="E88" s="4"/>
      <c r="F88" s="4"/>
      <c r="G88" s="4"/>
      <c r="H88" s="4"/>
      <c r="I88" s="4"/>
      <c r="J88" s="4" t="s">
        <v>21</v>
      </c>
      <c r="K88" s="4"/>
      <c r="L88" s="18"/>
    </row>
    <row r="89" spans="1:12">
      <c r="A89" s="3" t="s">
        <v>22</v>
      </c>
      <c r="B89" s="4"/>
      <c r="C89" s="8" t="s">
        <v>365</v>
      </c>
      <c r="D89" s="4"/>
      <c r="E89" s="4"/>
      <c r="F89" s="4"/>
      <c r="G89" s="4"/>
      <c r="H89" s="4"/>
      <c r="I89" s="4"/>
      <c r="J89" s="4"/>
      <c r="K89" s="4"/>
      <c r="L89" s="19"/>
    </row>
    <row r="90" spans="1:12" ht="15" thickBot="1">
      <c r="A90" s="20" t="s">
        <v>38</v>
      </c>
      <c r="B90" s="21"/>
      <c r="C90" s="22"/>
      <c r="D90" s="21"/>
      <c r="E90" s="21"/>
      <c r="F90" s="21"/>
      <c r="G90" s="21"/>
      <c r="H90" s="21"/>
      <c r="I90" s="21"/>
      <c r="J90" s="21"/>
      <c r="K90" s="21"/>
      <c r="L90" s="23"/>
    </row>
    <row r="91" spans="1:12" ht="16.2" thickBot="1">
      <c r="A91" s="339"/>
      <c r="B91" s="340"/>
      <c r="C91" s="340"/>
      <c r="D91" s="340"/>
      <c r="E91" s="340"/>
      <c r="F91" s="340"/>
      <c r="G91" s="340"/>
      <c r="H91" s="340"/>
      <c r="I91" s="340"/>
      <c r="J91" s="340"/>
      <c r="K91" s="340"/>
      <c r="L91" s="341"/>
    </row>
    <row r="92" spans="1:12" ht="15" thickBot="1">
      <c r="A92" s="320" t="s">
        <v>23</v>
      </c>
      <c r="B92" s="321"/>
      <c r="C92" s="322" t="s">
        <v>24</v>
      </c>
      <c r="D92" s="342" t="s">
        <v>25</v>
      </c>
      <c r="E92" s="343"/>
      <c r="F92" s="343"/>
      <c r="G92" s="343"/>
      <c r="H92" s="343"/>
      <c r="I92" s="343"/>
      <c r="J92" s="315"/>
      <c r="K92" s="316" t="s">
        <v>0</v>
      </c>
      <c r="L92" s="324" t="s">
        <v>26</v>
      </c>
    </row>
    <row r="93" spans="1:12" ht="18" thickBot="1">
      <c r="A93" s="320"/>
      <c r="B93" s="321"/>
      <c r="C93" s="323"/>
      <c r="D93" s="24" t="s">
        <v>33</v>
      </c>
      <c r="E93" s="24" t="s">
        <v>34</v>
      </c>
      <c r="F93" s="24" t="s">
        <v>41</v>
      </c>
      <c r="G93" s="24" t="s">
        <v>42</v>
      </c>
      <c r="H93" s="24" t="s">
        <v>43</v>
      </c>
      <c r="I93" s="24" t="s">
        <v>45</v>
      </c>
      <c r="J93" s="25" t="s">
        <v>35</v>
      </c>
      <c r="K93" s="317"/>
      <c r="L93" s="325"/>
    </row>
    <row r="94" spans="1:12" ht="15.6">
      <c r="A94" s="287">
        <v>1</v>
      </c>
      <c r="B94" s="289">
        <f>K94</f>
        <v>1</v>
      </c>
      <c r="C94" s="29" t="s">
        <v>36</v>
      </c>
      <c r="D94" s="27"/>
      <c r="E94" s="27"/>
      <c r="F94" s="27"/>
      <c r="G94" s="27">
        <v>6</v>
      </c>
      <c r="H94" s="27">
        <v>1</v>
      </c>
      <c r="I94" s="27">
        <v>3</v>
      </c>
      <c r="J94" s="291">
        <f>SUM(D94:I101)</f>
        <v>24</v>
      </c>
      <c r="K94" s="293">
        <v>1</v>
      </c>
      <c r="L94" s="313">
        <f>J94*K94</f>
        <v>24</v>
      </c>
    </row>
    <row r="95" spans="1:12" ht="15.6">
      <c r="A95" s="288"/>
      <c r="B95" s="290"/>
      <c r="C95" s="26" t="s">
        <v>81</v>
      </c>
      <c r="D95" s="28"/>
      <c r="E95" s="28"/>
      <c r="F95" s="28"/>
      <c r="G95" s="28"/>
      <c r="H95" s="28"/>
      <c r="I95" s="28">
        <v>1</v>
      </c>
      <c r="J95" s="292"/>
      <c r="K95" s="294"/>
      <c r="L95" s="314"/>
    </row>
    <row r="96" spans="1:12" ht="15.6">
      <c r="A96" s="288"/>
      <c r="B96" s="290"/>
      <c r="C96" s="26" t="s">
        <v>106</v>
      </c>
      <c r="D96" s="28"/>
      <c r="E96" s="28"/>
      <c r="F96" s="28"/>
      <c r="G96" s="28">
        <v>1</v>
      </c>
      <c r="H96" s="28"/>
      <c r="I96" s="28"/>
      <c r="J96" s="292"/>
      <c r="K96" s="294"/>
      <c r="L96" s="314"/>
    </row>
    <row r="97" spans="1:12" ht="15.6">
      <c r="A97" s="288"/>
      <c r="B97" s="290"/>
      <c r="C97" s="26" t="s">
        <v>50</v>
      </c>
      <c r="D97" s="28"/>
      <c r="E97" s="28"/>
      <c r="F97" s="28"/>
      <c r="G97" s="28">
        <v>3</v>
      </c>
      <c r="H97" s="28"/>
      <c r="I97" s="28">
        <v>1</v>
      </c>
      <c r="J97" s="292"/>
      <c r="K97" s="294"/>
      <c r="L97" s="314"/>
    </row>
    <row r="98" spans="1:12" ht="15.6">
      <c r="A98" s="288"/>
      <c r="B98" s="290"/>
      <c r="C98" s="26" t="s">
        <v>54</v>
      </c>
      <c r="D98" s="28"/>
      <c r="E98" s="28"/>
      <c r="F98" s="28"/>
      <c r="G98" s="28">
        <v>3</v>
      </c>
      <c r="H98" s="28"/>
      <c r="I98" s="28"/>
      <c r="J98" s="292"/>
      <c r="K98" s="294"/>
      <c r="L98" s="314"/>
    </row>
    <row r="99" spans="1:12" ht="15.6">
      <c r="A99" s="288"/>
      <c r="B99" s="290"/>
      <c r="C99" s="26" t="s">
        <v>49</v>
      </c>
      <c r="D99" s="28"/>
      <c r="E99" s="28"/>
      <c r="F99" s="28"/>
      <c r="G99" s="28">
        <v>2</v>
      </c>
      <c r="H99" s="28">
        <v>1</v>
      </c>
      <c r="I99" s="28"/>
      <c r="J99" s="292"/>
      <c r="K99" s="294"/>
      <c r="L99" s="314"/>
    </row>
    <row r="100" spans="1:12" ht="15.6">
      <c r="A100" s="288"/>
      <c r="B100" s="290"/>
      <c r="C100" s="26" t="s">
        <v>52</v>
      </c>
      <c r="D100" s="28"/>
      <c r="E100" s="28"/>
      <c r="F100" s="28"/>
      <c r="G100" s="28"/>
      <c r="H100" s="28"/>
      <c r="I100" s="28">
        <v>1</v>
      </c>
      <c r="J100" s="292"/>
      <c r="K100" s="294"/>
      <c r="L100" s="314"/>
    </row>
    <row r="101" spans="1:12" ht="16.2" thickBot="1">
      <c r="A101" s="288"/>
      <c r="B101" s="290"/>
      <c r="C101" s="26" t="s">
        <v>69</v>
      </c>
      <c r="D101" s="28"/>
      <c r="E101" s="28"/>
      <c r="F101" s="28"/>
      <c r="G101" s="28">
        <v>1</v>
      </c>
      <c r="H101" s="28"/>
      <c r="I101" s="28"/>
      <c r="J101" s="292"/>
      <c r="K101" s="294"/>
      <c r="L101" s="314"/>
    </row>
    <row r="102" spans="1:12" ht="19.2" thickBot="1">
      <c r="A102" s="335" t="s">
        <v>10</v>
      </c>
      <c r="B102" s="336"/>
      <c r="C102" s="336"/>
      <c r="D102" s="336"/>
      <c r="E102" s="336"/>
      <c r="F102" s="336"/>
      <c r="G102" s="336"/>
      <c r="H102" s="336"/>
      <c r="I102" s="336"/>
      <c r="J102" s="337"/>
      <c r="K102" s="30">
        <f>SUM(K94:K101)</f>
        <v>1</v>
      </c>
      <c r="L102" s="30">
        <f>SUM(L94:L101)</f>
        <v>24</v>
      </c>
    </row>
    <row r="104" spans="1:12" ht="15" thickBot="1"/>
    <row r="105" spans="1:12" ht="18" thickBot="1">
      <c r="A105" s="301" t="s">
        <v>11</v>
      </c>
      <c r="B105" s="302"/>
      <c r="C105" s="302"/>
      <c r="D105" s="302"/>
      <c r="E105" s="302"/>
      <c r="F105" s="302"/>
      <c r="G105" s="302"/>
      <c r="H105" s="302"/>
      <c r="I105" s="302"/>
      <c r="J105" s="302"/>
      <c r="K105" s="302"/>
      <c r="L105" s="318"/>
    </row>
    <row r="106" spans="1:12" ht="15.6">
      <c r="A106" s="3" t="s">
        <v>12</v>
      </c>
      <c r="B106" s="4"/>
      <c r="C106" s="5"/>
      <c r="D106" s="4"/>
      <c r="E106" s="4"/>
      <c r="F106" s="4"/>
      <c r="G106" s="4"/>
      <c r="H106" s="4"/>
      <c r="I106" s="4"/>
      <c r="J106" s="4"/>
      <c r="K106" s="6"/>
      <c r="L106" s="7"/>
    </row>
    <row r="107" spans="1:12" ht="15.6">
      <c r="A107" s="3" t="s">
        <v>13</v>
      </c>
      <c r="B107" s="4"/>
      <c r="C107" s="70" t="s">
        <v>117</v>
      </c>
      <c r="D107" s="9"/>
      <c r="E107" s="4"/>
      <c r="F107" s="338"/>
      <c r="G107" s="338"/>
      <c r="H107" s="338"/>
      <c r="I107" s="338"/>
      <c r="J107" s="10"/>
      <c r="K107" s="11"/>
      <c r="L107" s="12"/>
    </row>
    <row r="108" spans="1:12" ht="15.6">
      <c r="A108" s="13" t="s">
        <v>14</v>
      </c>
      <c r="B108" s="4"/>
      <c r="C108" s="14"/>
      <c r="D108" s="9"/>
      <c r="E108" s="4"/>
      <c r="F108" s="15"/>
      <c r="G108" s="15"/>
      <c r="H108" s="15"/>
      <c r="I108" s="15"/>
      <c r="J108" s="4" t="s">
        <v>15</v>
      </c>
      <c r="K108" s="11"/>
      <c r="L108" s="12"/>
    </row>
    <row r="109" spans="1:12">
      <c r="A109" s="3" t="s">
        <v>16</v>
      </c>
      <c r="B109" s="4"/>
      <c r="C109" s="16"/>
      <c r="D109" s="4"/>
      <c r="E109" s="4"/>
      <c r="F109" s="10"/>
      <c r="G109" s="10"/>
      <c r="H109" s="10"/>
      <c r="I109" s="10"/>
      <c r="J109" s="4" t="s">
        <v>17</v>
      </c>
      <c r="K109" s="4"/>
      <c r="L109" s="12">
        <f>L123</f>
        <v>24</v>
      </c>
    </row>
    <row r="110" spans="1:12">
      <c r="A110" s="3" t="s">
        <v>18</v>
      </c>
      <c r="B110" s="4"/>
      <c r="C110" s="8"/>
      <c r="D110" s="4"/>
      <c r="E110" s="4"/>
      <c r="F110" s="4"/>
      <c r="G110" s="4"/>
      <c r="H110" s="4"/>
      <c r="I110" s="4"/>
      <c r="J110" s="4" t="s">
        <v>19</v>
      </c>
      <c r="K110" s="4"/>
      <c r="L110" s="17" t="s">
        <v>63</v>
      </c>
    </row>
    <row r="111" spans="1:12">
      <c r="A111" s="3" t="s">
        <v>20</v>
      </c>
      <c r="B111" s="4"/>
      <c r="C111" s="35"/>
      <c r="D111" s="4"/>
      <c r="E111" s="4"/>
      <c r="F111" s="4"/>
      <c r="G111" s="4"/>
      <c r="H111" s="4"/>
      <c r="I111" s="4"/>
      <c r="J111" s="4" t="s">
        <v>21</v>
      </c>
      <c r="K111" s="4"/>
      <c r="L111" s="18"/>
    </row>
    <row r="112" spans="1:12">
      <c r="A112" s="3" t="s">
        <v>22</v>
      </c>
      <c r="B112" s="4"/>
      <c r="C112" s="8" t="s">
        <v>119</v>
      </c>
      <c r="D112" s="4"/>
      <c r="E112" s="4"/>
      <c r="F112" s="4"/>
      <c r="G112" s="4"/>
      <c r="H112" s="4"/>
      <c r="I112" s="4"/>
      <c r="J112" s="4"/>
      <c r="K112" s="4"/>
      <c r="L112" s="19"/>
    </row>
    <row r="113" spans="1:12" ht="15" thickBot="1">
      <c r="A113" s="20" t="s">
        <v>38</v>
      </c>
      <c r="B113" s="21"/>
      <c r="C113" s="22"/>
      <c r="D113" s="21"/>
      <c r="E113" s="21"/>
      <c r="F113" s="21"/>
      <c r="G113" s="21"/>
      <c r="H113" s="21"/>
      <c r="I113" s="21"/>
      <c r="J113" s="21"/>
      <c r="K113" s="21"/>
      <c r="L113" s="23"/>
    </row>
    <row r="114" spans="1:12" ht="16.2" thickBot="1">
      <c r="A114" s="339"/>
      <c r="B114" s="340"/>
      <c r="C114" s="340"/>
      <c r="D114" s="340"/>
      <c r="E114" s="340"/>
      <c r="F114" s="340"/>
      <c r="G114" s="340"/>
      <c r="H114" s="340"/>
      <c r="I114" s="340"/>
      <c r="J114" s="340"/>
      <c r="K114" s="340"/>
      <c r="L114" s="341"/>
    </row>
    <row r="115" spans="1:12" ht="15" thickBot="1">
      <c r="A115" s="320" t="s">
        <v>23</v>
      </c>
      <c r="B115" s="321"/>
      <c r="C115" s="322" t="s">
        <v>24</v>
      </c>
      <c r="D115" s="342" t="s">
        <v>25</v>
      </c>
      <c r="E115" s="343"/>
      <c r="F115" s="343"/>
      <c r="G115" s="343"/>
      <c r="H115" s="343"/>
      <c r="I115" s="343"/>
      <c r="J115" s="315"/>
      <c r="K115" s="316" t="s">
        <v>0</v>
      </c>
      <c r="L115" s="324" t="s">
        <v>26</v>
      </c>
    </row>
    <row r="116" spans="1:12" ht="18" thickBot="1">
      <c r="A116" s="320"/>
      <c r="B116" s="321"/>
      <c r="C116" s="323"/>
      <c r="D116" s="24">
        <v>40</v>
      </c>
      <c r="E116" s="24">
        <v>41</v>
      </c>
      <c r="F116" s="24">
        <v>42</v>
      </c>
      <c r="G116" s="24">
        <v>43</v>
      </c>
      <c r="H116" s="24">
        <v>44</v>
      </c>
      <c r="I116" s="24">
        <v>45</v>
      </c>
      <c r="J116" s="25" t="s">
        <v>35</v>
      </c>
      <c r="K116" s="317"/>
      <c r="L116" s="325"/>
    </row>
    <row r="117" spans="1:12" ht="15.6">
      <c r="A117" s="287">
        <v>1</v>
      </c>
      <c r="B117" s="289">
        <f>K117</f>
        <v>1</v>
      </c>
      <c r="C117" s="29" t="s">
        <v>103</v>
      </c>
      <c r="D117" s="27">
        <v>5</v>
      </c>
      <c r="E117" s="27"/>
      <c r="F117" s="27"/>
      <c r="G117" s="27"/>
      <c r="H117" s="27">
        <v>2</v>
      </c>
      <c r="I117" s="27"/>
      <c r="J117" s="291">
        <f>SUM(D117:I122)</f>
        <v>24</v>
      </c>
      <c r="K117" s="293">
        <v>1</v>
      </c>
      <c r="L117" s="313">
        <f>J117*K117</f>
        <v>24</v>
      </c>
    </row>
    <row r="118" spans="1:12" ht="15.6">
      <c r="A118" s="288"/>
      <c r="B118" s="290"/>
      <c r="C118" s="26" t="s">
        <v>120</v>
      </c>
      <c r="D118" s="28">
        <v>2</v>
      </c>
      <c r="E118" s="28"/>
      <c r="F118" s="28"/>
      <c r="G118" s="28"/>
      <c r="H118" s="28">
        <v>1</v>
      </c>
      <c r="I118" s="28"/>
      <c r="J118" s="292"/>
      <c r="K118" s="294"/>
      <c r="L118" s="314"/>
    </row>
    <row r="119" spans="1:12" ht="15.6">
      <c r="A119" s="288"/>
      <c r="B119" s="290"/>
      <c r="C119" s="26" t="s">
        <v>51</v>
      </c>
      <c r="D119" s="28">
        <v>2</v>
      </c>
      <c r="E119" s="28"/>
      <c r="F119" s="28"/>
      <c r="G119" s="28"/>
      <c r="H119" s="28">
        <v>2</v>
      </c>
      <c r="I119" s="28"/>
      <c r="J119" s="292"/>
      <c r="K119" s="294"/>
      <c r="L119" s="314"/>
    </row>
    <row r="120" spans="1:12" ht="15.6">
      <c r="A120" s="288"/>
      <c r="B120" s="290"/>
      <c r="C120" s="26" t="s">
        <v>104</v>
      </c>
      <c r="D120" s="28">
        <v>2</v>
      </c>
      <c r="E120" s="28"/>
      <c r="F120" s="28"/>
      <c r="G120" s="28"/>
      <c r="H120" s="28"/>
      <c r="I120" s="28"/>
      <c r="J120" s="292"/>
      <c r="K120" s="294"/>
      <c r="L120" s="314"/>
    </row>
    <row r="121" spans="1:12" ht="15.6">
      <c r="A121" s="288"/>
      <c r="B121" s="290"/>
      <c r="C121" s="26" t="s">
        <v>64</v>
      </c>
      <c r="D121" s="28">
        <v>5</v>
      </c>
      <c r="E121" s="28"/>
      <c r="F121" s="28"/>
      <c r="G121" s="28"/>
      <c r="H121" s="28">
        <v>1</v>
      </c>
      <c r="I121" s="28"/>
      <c r="J121" s="292"/>
      <c r="K121" s="294"/>
      <c r="L121" s="314"/>
    </row>
    <row r="122" spans="1:12" ht="16.2" thickBot="1">
      <c r="A122" s="288"/>
      <c r="B122" s="290"/>
      <c r="C122" s="26" t="s">
        <v>122</v>
      </c>
      <c r="D122" s="28">
        <v>1</v>
      </c>
      <c r="E122" s="28"/>
      <c r="F122" s="28"/>
      <c r="G122" s="28"/>
      <c r="H122" s="28">
        <v>1</v>
      </c>
      <c r="I122" s="28"/>
      <c r="J122" s="292"/>
      <c r="K122" s="294"/>
      <c r="L122" s="314"/>
    </row>
    <row r="123" spans="1:12" ht="19.2" thickBot="1">
      <c r="A123" s="335" t="s">
        <v>10</v>
      </c>
      <c r="B123" s="336"/>
      <c r="C123" s="336"/>
      <c r="D123" s="336"/>
      <c r="E123" s="336"/>
      <c r="F123" s="336"/>
      <c r="G123" s="336"/>
      <c r="H123" s="336"/>
      <c r="I123" s="336"/>
      <c r="J123" s="337"/>
      <c r="K123" s="30">
        <f>SUM(K117:K122)</f>
        <v>1</v>
      </c>
      <c r="L123" s="30">
        <f>SUM(L117:L122)</f>
        <v>24</v>
      </c>
    </row>
    <row r="125" spans="1:12" ht="15" thickBot="1"/>
    <row r="126" spans="1:12" ht="18" thickBot="1">
      <c r="A126" s="301" t="s">
        <v>11</v>
      </c>
      <c r="B126" s="302"/>
      <c r="C126" s="302"/>
      <c r="D126" s="302"/>
      <c r="E126" s="302"/>
      <c r="F126" s="302"/>
      <c r="G126" s="302"/>
      <c r="H126" s="302"/>
      <c r="I126" s="302"/>
      <c r="J126" s="302"/>
      <c r="K126" s="302"/>
      <c r="L126" s="318"/>
    </row>
    <row r="127" spans="1:12" ht="15.6">
      <c r="A127" s="3" t="s">
        <v>12</v>
      </c>
      <c r="B127" s="4"/>
      <c r="C127" s="5"/>
      <c r="D127" s="4"/>
      <c r="E127" s="4"/>
      <c r="F127" s="4"/>
      <c r="G127" s="4"/>
      <c r="H127" s="4"/>
      <c r="I127" s="4"/>
      <c r="J127" s="4"/>
      <c r="K127" s="6"/>
      <c r="L127" s="7"/>
    </row>
    <row r="128" spans="1:12" ht="15.6">
      <c r="A128" s="3" t="s">
        <v>13</v>
      </c>
      <c r="B128" s="4"/>
      <c r="C128" s="8" t="s">
        <v>134</v>
      </c>
      <c r="D128" s="9"/>
      <c r="E128" s="4"/>
      <c r="F128" s="338"/>
      <c r="G128" s="338"/>
      <c r="H128" s="338"/>
      <c r="I128" s="338"/>
      <c r="J128" s="10"/>
      <c r="K128" s="11"/>
      <c r="L128" s="12"/>
    </row>
    <row r="129" spans="1:13" ht="15.6">
      <c r="A129" s="13" t="s">
        <v>14</v>
      </c>
      <c r="B129" s="4"/>
      <c r="C129" s="14"/>
      <c r="D129" s="9"/>
      <c r="E129" s="4"/>
      <c r="F129" s="15"/>
      <c r="G129" s="15"/>
      <c r="H129" s="15"/>
      <c r="I129" s="15"/>
      <c r="J129" s="4" t="s">
        <v>15</v>
      </c>
      <c r="K129" s="11"/>
      <c r="L129" s="12"/>
    </row>
    <row r="130" spans="1:13">
      <c r="A130" s="3" t="s">
        <v>16</v>
      </c>
      <c r="B130" s="4"/>
      <c r="C130" s="16"/>
      <c r="D130" s="4"/>
      <c r="E130" s="4"/>
      <c r="F130" s="10"/>
      <c r="G130" s="10"/>
      <c r="H130" s="10"/>
      <c r="I130" s="10"/>
      <c r="J130" s="4" t="s">
        <v>17</v>
      </c>
      <c r="K130" s="4"/>
      <c r="L130" s="12">
        <f>L144</f>
        <v>48</v>
      </c>
    </row>
    <row r="131" spans="1:13">
      <c r="A131" s="3" t="s">
        <v>18</v>
      </c>
      <c r="B131" s="4"/>
      <c r="C131" s="8"/>
      <c r="D131" s="4"/>
      <c r="E131" s="4"/>
      <c r="F131" s="4"/>
      <c r="G131" s="4"/>
      <c r="H131" s="4"/>
      <c r="I131" s="4"/>
      <c r="J131" s="4" t="s">
        <v>19</v>
      </c>
      <c r="K131" s="4"/>
      <c r="L131" s="17" t="s">
        <v>63</v>
      </c>
    </row>
    <row r="132" spans="1:13">
      <c r="A132" s="3" t="s">
        <v>20</v>
      </c>
      <c r="B132" s="4"/>
      <c r="C132" s="35"/>
      <c r="D132" s="4"/>
      <c r="E132" s="4"/>
      <c r="F132" s="4"/>
      <c r="G132" s="4"/>
      <c r="H132" s="4"/>
      <c r="I132" s="4"/>
      <c r="J132" s="4" t="s">
        <v>21</v>
      </c>
      <c r="K132" s="4"/>
      <c r="L132" s="18"/>
    </row>
    <row r="133" spans="1:13">
      <c r="A133" s="3" t="s">
        <v>22</v>
      </c>
      <c r="B133" s="4"/>
      <c r="C133" s="8" t="s">
        <v>366</v>
      </c>
      <c r="D133" s="4"/>
      <c r="E133" s="4"/>
      <c r="F133" s="4"/>
      <c r="G133" s="4"/>
      <c r="H133" s="4"/>
      <c r="I133" s="4"/>
      <c r="J133" s="4"/>
      <c r="K133" s="4"/>
      <c r="L133" s="19"/>
    </row>
    <row r="134" spans="1:13" ht="15" thickBot="1">
      <c r="A134" s="20" t="s">
        <v>38</v>
      </c>
      <c r="B134" s="21"/>
      <c r="C134" s="22"/>
      <c r="D134" s="21"/>
      <c r="E134" s="21"/>
      <c r="F134" s="21"/>
      <c r="G134" s="21"/>
      <c r="H134" s="21"/>
      <c r="I134" s="21"/>
      <c r="J134" s="21"/>
      <c r="K134" s="21"/>
      <c r="L134" s="23"/>
    </row>
    <row r="135" spans="1:13" ht="16.2" thickBot="1">
      <c r="A135" s="339"/>
      <c r="B135" s="340"/>
      <c r="C135" s="340"/>
      <c r="D135" s="340"/>
      <c r="E135" s="340"/>
      <c r="F135" s="340"/>
      <c r="G135" s="340"/>
      <c r="H135" s="340"/>
      <c r="I135" s="340"/>
      <c r="J135" s="340"/>
      <c r="K135" s="340"/>
      <c r="L135" s="341"/>
    </row>
    <row r="136" spans="1:13" ht="15" thickBot="1">
      <c r="A136" s="320" t="s">
        <v>23</v>
      </c>
      <c r="B136" s="321"/>
      <c r="C136" s="322" t="s">
        <v>24</v>
      </c>
      <c r="D136" s="342" t="s">
        <v>25</v>
      </c>
      <c r="E136" s="343"/>
      <c r="F136" s="343"/>
      <c r="G136" s="343"/>
      <c r="H136" s="343"/>
      <c r="I136" s="343"/>
      <c r="J136" s="315"/>
      <c r="K136" s="316" t="s">
        <v>0</v>
      </c>
      <c r="L136" s="324" t="s">
        <v>26</v>
      </c>
    </row>
    <row r="137" spans="1:13" ht="18" thickBot="1">
      <c r="A137" s="320"/>
      <c r="B137" s="321"/>
      <c r="C137" s="323"/>
      <c r="D137" s="24" t="s">
        <v>33</v>
      </c>
      <c r="E137" s="24" t="s">
        <v>34</v>
      </c>
      <c r="F137" s="24" t="s">
        <v>41</v>
      </c>
      <c r="G137" s="24" t="s">
        <v>42</v>
      </c>
      <c r="H137" s="24" t="s">
        <v>43</v>
      </c>
      <c r="I137" s="24" t="s">
        <v>45</v>
      </c>
      <c r="J137" s="25" t="s">
        <v>35</v>
      </c>
      <c r="K137" s="317"/>
      <c r="L137" s="325"/>
    </row>
    <row r="138" spans="1:13" ht="15.6">
      <c r="A138" s="287">
        <v>1</v>
      </c>
      <c r="B138" s="289">
        <f>K138</f>
        <v>1</v>
      </c>
      <c r="C138" s="29" t="s">
        <v>116</v>
      </c>
      <c r="D138" s="27"/>
      <c r="E138" s="27"/>
      <c r="F138" s="27"/>
      <c r="G138" s="27">
        <v>7</v>
      </c>
      <c r="H138" s="27">
        <v>1</v>
      </c>
      <c r="I138" s="27">
        <v>1</v>
      </c>
      <c r="J138" s="291">
        <f>SUM(D138:I140)</f>
        <v>24</v>
      </c>
      <c r="K138" s="293">
        <v>1</v>
      </c>
      <c r="L138" s="313">
        <f>J138*K138</f>
        <v>24</v>
      </c>
      <c r="M138" t="s">
        <v>199</v>
      </c>
    </row>
    <row r="139" spans="1:13" ht="15.6">
      <c r="A139" s="288"/>
      <c r="B139" s="290"/>
      <c r="C139" s="26" t="s">
        <v>146</v>
      </c>
      <c r="D139" s="28"/>
      <c r="E139" s="28"/>
      <c r="F139" s="28"/>
      <c r="G139" s="28">
        <v>3</v>
      </c>
      <c r="H139" s="28">
        <v>5</v>
      </c>
      <c r="I139" s="28">
        <v>3</v>
      </c>
      <c r="J139" s="292"/>
      <c r="K139" s="294"/>
      <c r="L139" s="314"/>
    </row>
    <row r="140" spans="1:13" ht="16.2" thickBot="1">
      <c r="A140" s="288"/>
      <c r="B140" s="290"/>
      <c r="C140" s="26" t="s">
        <v>164</v>
      </c>
      <c r="D140" s="28"/>
      <c r="E140" s="28"/>
      <c r="F140" s="28"/>
      <c r="G140" s="28">
        <v>4</v>
      </c>
      <c r="H140" s="28"/>
      <c r="I140" s="28"/>
      <c r="J140" s="292"/>
      <c r="K140" s="294"/>
      <c r="L140" s="314"/>
    </row>
    <row r="141" spans="1:13" ht="15.6">
      <c r="A141" s="287">
        <f>B138+1</f>
        <v>2</v>
      </c>
      <c r="B141" s="289">
        <f>B138+K141</f>
        <v>2</v>
      </c>
      <c r="C141" s="29" t="s">
        <v>146</v>
      </c>
      <c r="D141" s="27"/>
      <c r="E141" s="27"/>
      <c r="F141" s="27"/>
      <c r="G141" s="27">
        <v>4</v>
      </c>
      <c r="H141" s="27">
        <v>6</v>
      </c>
      <c r="I141" s="27"/>
      <c r="J141" s="291">
        <f>SUM(D141:I143)</f>
        <v>24</v>
      </c>
      <c r="K141" s="293">
        <v>1</v>
      </c>
      <c r="L141" s="313">
        <f>J141*K141</f>
        <v>24</v>
      </c>
    </row>
    <row r="142" spans="1:13" ht="15.6">
      <c r="A142" s="288"/>
      <c r="B142" s="290"/>
      <c r="C142" s="26" t="s">
        <v>164</v>
      </c>
      <c r="D142" s="28"/>
      <c r="E142" s="28"/>
      <c r="F142" s="28"/>
      <c r="G142" s="28">
        <v>7</v>
      </c>
      <c r="H142" s="28">
        <v>3</v>
      </c>
      <c r="I142" s="28">
        <v>1</v>
      </c>
      <c r="J142" s="292"/>
      <c r="K142" s="294"/>
      <c r="L142" s="314"/>
    </row>
    <row r="143" spans="1:13" ht="16.2" thickBot="1">
      <c r="A143" s="288"/>
      <c r="B143" s="290"/>
      <c r="C143" s="26" t="s">
        <v>75</v>
      </c>
      <c r="D143" s="28"/>
      <c r="E143" s="28"/>
      <c r="F143" s="28"/>
      <c r="G143" s="28">
        <v>2</v>
      </c>
      <c r="H143" s="28"/>
      <c r="I143" s="28">
        <v>1</v>
      </c>
      <c r="J143" s="292"/>
      <c r="K143" s="294"/>
      <c r="L143" s="314"/>
    </row>
    <row r="144" spans="1:13" ht="19.2" thickBot="1">
      <c r="A144" s="335" t="s">
        <v>10</v>
      </c>
      <c r="B144" s="336"/>
      <c r="C144" s="336"/>
      <c r="D144" s="336"/>
      <c r="E144" s="336"/>
      <c r="F144" s="336"/>
      <c r="G144" s="336"/>
      <c r="H144" s="336"/>
      <c r="I144" s="336"/>
      <c r="J144" s="337"/>
      <c r="K144" s="30">
        <f>SUM(K138:K143)</f>
        <v>2</v>
      </c>
      <c r="L144" s="30">
        <f>SUM(L138:L143)</f>
        <v>48</v>
      </c>
    </row>
    <row r="147" spans="1:12" ht="15" thickBot="1"/>
    <row r="148" spans="1:12" ht="18" thickBot="1">
      <c r="A148" s="301" t="s">
        <v>11</v>
      </c>
      <c r="B148" s="302"/>
      <c r="C148" s="302"/>
      <c r="D148" s="302"/>
      <c r="E148" s="302"/>
      <c r="F148" s="302"/>
      <c r="G148" s="302"/>
      <c r="H148" s="302"/>
      <c r="I148" s="302"/>
      <c r="J148" s="302"/>
      <c r="K148" s="302"/>
      <c r="L148" s="318"/>
    </row>
    <row r="149" spans="1:12" ht="15.6">
      <c r="A149" s="3" t="s">
        <v>12</v>
      </c>
      <c r="B149" s="4"/>
      <c r="C149" s="5"/>
      <c r="D149" s="4"/>
      <c r="E149" s="4"/>
      <c r="F149" s="4"/>
      <c r="G149" s="4"/>
      <c r="H149" s="4"/>
      <c r="I149" s="4"/>
      <c r="J149" s="4"/>
      <c r="K149" s="6"/>
      <c r="L149" s="7"/>
    </row>
    <row r="150" spans="1:12" ht="15.6">
      <c r="A150" s="3" t="s">
        <v>13</v>
      </c>
      <c r="B150" s="4"/>
      <c r="C150" s="8" t="s">
        <v>202</v>
      </c>
      <c r="D150" s="9"/>
      <c r="E150" s="4"/>
      <c r="F150" s="338"/>
      <c r="G150" s="338"/>
      <c r="H150" s="338"/>
      <c r="I150" s="338"/>
      <c r="J150" s="10"/>
      <c r="K150" s="11"/>
      <c r="L150" s="12"/>
    </row>
    <row r="151" spans="1:12" ht="15.6">
      <c r="A151" s="13" t="s">
        <v>14</v>
      </c>
      <c r="B151" s="4"/>
      <c r="C151" s="14"/>
      <c r="D151" s="9"/>
      <c r="E151" s="4"/>
      <c r="F151" s="15"/>
      <c r="G151" s="15"/>
      <c r="H151" s="15"/>
      <c r="I151" s="15"/>
      <c r="J151" s="4" t="s">
        <v>15</v>
      </c>
      <c r="K151" s="11"/>
      <c r="L151" s="12"/>
    </row>
    <row r="152" spans="1:12">
      <c r="A152" s="3" t="s">
        <v>16</v>
      </c>
      <c r="B152" s="4"/>
      <c r="C152" s="16"/>
      <c r="D152" s="4"/>
      <c r="E152" s="4"/>
      <c r="F152" s="10"/>
      <c r="G152" s="10"/>
      <c r="H152" s="10"/>
      <c r="I152" s="10"/>
      <c r="J152" s="4" t="s">
        <v>17</v>
      </c>
      <c r="K152" s="4"/>
      <c r="L152" s="12">
        <f>L161</f>
        <v>24</v>
      </c>
    </row>
    <row r="153" spans="1:12">
      <c r="A153" s="3" t="s">
        <v>18</v>
      </c>
      <c r="B153" s="4"/>
      <c r="C153" s="8"/>
      <c r="D153" s="4"/>
      <c r="E153" s="4"/>
      <c r="F153" s="4"/>
      <c r="G153" s="4"/>
      <c r="H153" s="4"/>
      <c r="I153" s="4"/>
      <c r="J153" s="4" t="s">
        <v>19</v>
      </c>
      <c r="K153" s="4"/>
      <c r="L153" s="17" t="s">
        <v>63</v>
      </c>
    </row>
    <row r="154" spans="1:12">
      <c r="A154" s="3" t="s">
        <v>20</v>
      </c>
      <c r="B154" s="4"/>
      <c r="C154" s="35"/>
      <c r="D154" s="4"/>
      <c r="E154" s="4"/>
      <c r="F154" s="4"/>
      <c r="G154" s="4"/>
      <c r="H154" s="4"/>
      <c r="I154" s="4"/>
      <c r="J154" s="4" t="s">
        <v>21</v>
      </c>
      <c r="K154" s="4"/>
      <c r="L154" s="18"/>
    </row>
    <row r="155" spans="1:12">
      <c r="A155" s="3" t="s">
        <v>22</v>
      </c>
      <c r="B155" s="4"/>
      <c r="C155" s="8" t="s">
        <v>203</v>
      </c>
      <c r="D155" s="4"/>
      <c r="E155" s="4"/>
      <c r="F155" s="4"/>
      <c r="G155" s="4"/>
      <c r="H155" s="4"/>
      <c r="I155" s="4"/>
      <c r="J155" s="4"/>
      <c r="K155" s="4"/>
      <c r="L155" s="19"/>
    </row>
    <row r="156" spans="1:12" ht="15" thickBot="1">
      <c r="A156" s="20" t="s">
        <v>38</v>
      </c>
      <c r="B156" s="21"/>
      <c r="C156" s="22"/>
      <c r="D156" s="21"/>
      <c r="E156" s="21"/>
      <c r="F156" s="21"/>
      <c r="G156" s="21"/>
      <c r="H156" s="21"/>
      <c r="I156" s="21"/>
      <c r="J156" s="21"/>
      <c r="K156" s="21"/>
      <c r="L156" s="23"/>
    </row>
    <row r="157" spans="1:12" ht="16.2" thickBot="1">
      <c r="A157" s="339"/>
      <c r="B157" s="340"/>
      <c r="C157" s="340"/>
      <c r="D157" s="340"/>
      <c r="E157" s="340"/>
      <c r="F157" s="340"/>
      <c r="G157" s="340"/>
      <c r="H157" s="340"/>
      <c r="I157" s="340"/>
      <c r="J157" s="340"/>
      <c r="K157" s="340"/>
      <c r="L157" s="341"/>
    </row>
    <row r="158" spans="1:12" ht="15" thickBot="1">
      <c r="A158" s="320" t="s">
        <v>23</v>
      </c>
      <c r="B158" s="321"/>
      <c r="C158" s="322" t="s">
        <v>24</v>
      </c>
      <c r="D158" s="342" t="s">
        <v>25</v>
      </c>
      <c r="E158" s="343"/>
      <c r="F158" s="343"/>
      <c r="G158" s="343"/>
      <c r="H158" s="343"/>
      <c r="I158" s="343"/>
      <c r="J158" s="315"/>
      <c r="K158" s="316" t="s">
        <v>0</v>
      </c>
      <c r="L158" s="324" t="s">
        <v>26</v>
      </c>
    </row>
    <row r="159" spans="1:12" ht="18" thickBot="1">
      <c r="A159" s="320"/>
      <c r="B159" s="321"/>
      <c r="C159" s="323"/>
      <c r="D159" s="24" t="s">
        <v>33</v>
      </c>
      <c r="E159" s="24" t="s">
        <v>34</v>
      </c>
      <c r="F159" s="24" t="s">
        <v>41</v>
      </c>
      <c r="G159" s="24" t="s">
        <v>42</v>
      </c>
      <c r="H159" s="24" t="s">
        <v>43</v>
      </c>
      <c r="I159" s="24" t="s">
        <v>45</v>
      </c>
      <c r="J159" s="25" t="s">
        <v>35</v>
      </c>
      <c r="K159" s="317"/>
      <c r="L159" s="325"/>
    </row>
    <row r="160" spans="1:12" ht="16.2" thickBot="1">
      <c r="A160" s="57">
        <v>1</v>
      </c>
      <c r="B160" s="58">
        <f>K160</f>
        <v>1</v>
      </c>
      <c r="C160" s="29" t="s">
        <v>71</v>
      </c>
      <c r="D160" s="27"/>
      <c r="E160" s="27"/>
      <c r="F160" s="27"/>
      <c r="G160" s="27">
        <v>10</v>
      </c>
      <c r="H160" s="27">
        <v>10</v>
      </c>
      <c r="I160" s="27">
        <v>4</v>
      </c>
      <c r="J160" s="62">
        <f>SUM(D160:I160)</f>
        <v>24</v>
      </c>
      <c r="K160" s="60">
        <v>1</v>
      </c>
      <c r="L160" s="61">
        <f>J160*K160</f>
        <v>24</v>
      </c>
    </row>
    <row r="161" spans="1:12" ht="19.2" thickBot="1">
      <c r="A161" s="335" t="s">
        <v>10</v>
      </c>
      <c r="B161" s="336"/>
      <c r="C161" s="336"/>
      <c r="D161" s="336"/>
      <c r="E161" s="336"/>
      <c r="F161" s="336"/>
      <c r="G161" s="336"/>
      <c r="H161" s="336"/>
      <c r="I161" s="336"/>
      <c r="J161" s="337"/>
      <c r="K161" s="30">
        <f>SUM(K160:K160)</f>
        <v>1</v>
      </c>
      <c r="L161" s="30">
        <f>SUM(L160:L160)</f>
        <v>24</v>
      </c>
    </row>
    <row r="164" spans="1:12" ht="15" thickBot="1"/>
    <row r="165" spans="1:12" ht="18" thickBot="1">
      <c r="A165" s="301" t="s">
        <v>11</v>
      </c>
      <c r="B165" s="302"/>
      <c r="C165" s="302"/>
      <c r="D165" s="302"/>
      <c r="E165" s="302"/>
      <c r="F165" s="302"/>
      <c r="G165" s="302"/>
      <c r="H165" s="302"/>
      <c r="I165" s="302"/>
      <c r="J165" s="302"/>
      <c r="K165" s="302"/>
      <c r="L165" s="318"/>
    </row>
    <row r="166" spans="1:12" ht="15.6">
      <c r="A166" s="3" t="s">
        <v>12</v>
      </c>
      <c r="B166" s="4"/>
      <c r="C166" s="5"/>
      <c r="D166" s="4"/>
      <c r="E166" s="4"/>
      <c r="F166" s="4"/>
      <c r="G166" s="4"/>
      <c r="H166" s="4"/>
      <c r="I166" s="4"/>
      <c r="J166" s="4"/>
      <c r="K166" s="6"/>
      <c r="L166" s="7"/>
    </row>
    <row r="167" spans="1:12" ht="15.6">
      <c r="A167" s="3" t="s">
        <v>13</v>
      </c>
      <c r="B167" s="4"/>
      <c r="C167" s="8" t="s">
        <v>147</v>
      </c>
      <c r="D167" s="9"/>
      <c r="E167" s="4"/>
      <c r="F167" s="338"/>
      <c r="G167" s="338"/>
      <c r="H167" s="338"/>
      <c r="I167" s="338"/>
      <c r="J167" s="10"/>
      <c r="K167" s="11"/>
      <c r="L167" s="12"/>
    </row>
    <row r="168" spans="1:12" ht="15.6">
      <c r="A168" s="13" t="s">
        <v>14</v>
      </c>
      <c r="B168" s="4"/>
      <c r="C168" s="14"/>
      <c r="D168" s="9"/>
      <c r="E168" s="4"/>
      <c r="F168" s="15"/>
      <c r="G168" s="15"/>
      <c r="H168" s="15"/>
      <c r="I168" s="15"/>
      <c r="J168" s="4" t="s">
        <v>15</v>
      </c>
      <c r="K168" s="11"/>
      <c r="L168" s="12"/>
    </row>
    <row r="169" spans="1:12">
      <c r="A169" s="3" t="s">
        <v>16</v>
      </c>
      <c r="B169" s="4"/>
      <c r="C169" s="16"/>
      <c r="D169" s="4"/>
      <c r="E169" s="4"/>
      <c r="F169" s="10"/>
      <c r="G169" s="10"/>
      <c r="H169" s="10"/>
      <c r="I169" s="10"/>
      <c r="J169" s="4" t="s">
        <v>17</v>
      </c>
      <c r="K169" s="4"/>
      <c r="L169" s="12">
        <f>L178</f>
        <v>24</v>
      </c>
    </row>
    <row r="170" spans="1:12">
      <c r="A170" s="3" t="s">
        <v>18</v>
      </c>
      <c r="B170" s="4"/>
      <c r="C170" s="8"/>
      <c r="D170" s="4"/>
      <c r="E170" s="4"/>
      <c r="F170" s="4"/>
      <c r="G170" s="4"/>
      <c r="H170" s="4"/>
      <c r="I170" s="4"/>
      <c r="J170" s="4" t="s">
        <v>19</v>
      </c>
      <c r="K170" s="4"/>
      <c r="L170" s="17" t="s">
        <v>63</v>
      </c>
    </row>
    <row r="171" spans="1:12">
      <c r="A171" s="3" t="s">
        <v>20</v>
      </c>
      <c r="B171" s="4"/>
      <c r="C171" s="35"/>
      <c r="D171" s="4"/>
      <c r="E171" s="4"/>
      <c r="F171" s="4"/>
      <c r="G171" s="4"/>
      <c r="H171" s="4"/>
      <c r="I171" s="4"/>
      <c r="J171" s="4" t="s">
        <v>21</v>
      </c>
      <c r="K171" s="4"/>
      <c r="L171" s="18"/>
    </row>
    <row r="172" spans="1:12">
      <c r="A172" s="3" t="s">
        <v>22</v>
      </c>
      <c r="B172" s="4"/>
      <c r="C172" s="8" t="s">
        <v>301</v>
      </c>
      <c r="D172" s="4"/>
      <c r="E172" s="4"/>
      <c r="F172" s="4"/>
      <c r="G172" s="4"/>
      <c r="H172" s="4"/>
      <c r="I172" s="4"/>
      <c r="J172" s="4"/>
      <c r="K172" s="4"/>
      <c r="L172" s="19"/>
    </row>
    <row r="173" spans="1:12" ht="15" thickBot="1">
      <c r="A173" s="20" t="s">
        <v>38</v>
      </c>
      <c r="B173" s="21"/>
      <c r="C173" s="22"/>
      <c r="D173" s="21"/>
      <c r="E173" s="21"/>
      <c r="F173" s="21"/>
      <c r="G173" s="21"/>
      <c r="H173" s="21"/>
      <c r="I173" s="21"/>
      <c r="J173" s="21"/>
      <c r="K173" s="21"/>
      <c r="L173" s="23"/>
    </row>
    <row r="174" spans="1:12" ht="16.2" thickBot="1">
      <c r="A174" s="339"/>
      <c r="B174" s="340"/>
      <c r="C174" s="340"/>
      <c r="D174" s="340"/>
      <c r="E174" s="340"/>
      <c r="F174" s="340"/>
      <c r="G174" s="340"/>
      <c r="H174" s="340"/>
      <c r="I174" s="340"/>
      <c r="J174" s="340"/>
      <c r="K174" s="340"/>
      <c r="L174" s="341"/>
    </row>
    <row r="175" spans="1:12" ht="15" thickBot="1">
      <c r="A175" s="320" t="s">
        <v>23</v>
      </c>
      <c r="B175" s="321"/>
      <c r="C175" s="322" t="s">
        <v>24</v>
      </c>
      <c r="D175" s="342" t="s">
        <v>25</v>
      </c>
      <c r="E175" s="343"/>
      <c r="F175" s="343"/>
      <c r="G175" s="343"/>
      <c r="H175" s="343"/>
      <c r="I175" s="343"/>
      <c r="J175" s="315"/>
      <c r="K175" s="316" t="s">
        <v>0</v>
      </c>
      <c r="L175" s="324" t="s">
        <v>26</v>
      </c>
    </row>
    <row r="176" spans="1:12" ht="18" thickBot="1">
      <c r="A176" s="320"/>
      <c r="B176" s="321"/>
      <c r="C176" s="323"/>
      <c r="D176" s="24" t="s">
        <v>33</v>
      </c>
      <c r="E176" s="24" t="s">
        <v>34</v>
      </c>
      <c r="F176" s="24" t="s">
        <v>41</v>
      </c>
      <c r="G176" s="24" t="s">
        <v>42</v>
      </c>
      <c r="H176" s="24" t="s">
        <v>43</v>
      </c>
      <c r="I176" s="24" t="s">
        <v>45</v>
      </c>
      <c r="J176" s="25" t="s">
        <v>35</v>
      </c>
      <c r="K176" s="317"/>
      <c r="L176" s="325"/>
    </row>
    <row r="177" spans="1:12" ht="16.2" thickBot="1">
      <c r="A177" s="57">
        <v>1</v>
      </c>
      <c r="B177" s="58">
        <f>K177</f>
        <v>1</v>
      </c>
      <c r="C177" s="29" t="s">
        <v>71</v>
      </c>
      <c r="D177" s="27"/>
      <c r="E177" s="27"/>
      <c r="F177" s="27"/>
      <c r="G177" s="27">
        <v>16</v>
      </c>
      <c r="H177" s="27">
        <v>7</v>
      </c>
      <c r="I177" s="27">
        <v>1</v>
      </c>
      <c r="J177" s="62">
        <f>SUM(D177:I177)</f>
        <v>24</v>
      </c>
      <c r="K177" s="60">
        <v>1</v>
      </c>
      <c r="L177" s="61">
        <f>J177*K177</f>
        <v>24</v>
      </c>
    </row>
    <row r="178" spans="1:12" ht="19.2" thickBot="1">
      <c r="A178" s="335" t="s">
        <v>10</v>
      </c>
      <c r="B178" s="336"/>
      <c r="C178" s="336"/>
      <c r="D178" s="336"/>
      <c r="E178" s="336"/>
      <c r="F178" s="336"/>
      <c r="G178" s="336"/>
      <c r="H178" s="336"/>
      <c r="I178" s="336"/>
      <c r="J178" s="337"/>
      <c r="K178" s="30">
        <f>SUM(K177:K177)</f>
        <v>1</v>
      </c>
      <c r="L178" s="30">
        <f>SUM(L177:L177)</f>
        <v>24</v>
      </c>
    </row>
    <row r="180" spans="1:12" ht="15" thickBot="1"/>
    <row r="181" spans="1:12" ht="18" thickBot="1">
      <c r="A181" s="301" t="s">
        <v>11</v>
      </c>
      <c r="B181" s="302"/>
      <c r="C181" s="302"/>
      <c r="D181" s="302"/>
      <c r="E181" s="302"/>
      <c r="F181" s="302"/>
      <c r="G181" s="302"/>
      <c r="H181" s="302"/>
      <c r="I181" s="302"/>
      <c r="J181" s="302"/>
      <c r="K181" s="302"/>
      <c r="L181" s="318"/>
    </row>
    <row r="182" spans="1:12" ht="15.6">
      <c r="A182" s="3" t="s">
        <v>12</v>
      </c>
      <c r="B182" s="4"/>
      <c r="C182" s="5"/>
      <c r="D182" s="4"/>
      <c r="E182" s="4"/>
      <c r="F182" s="4"/>
      <c r="G182" s="4"/>
      <c r="H182" s="4"/>
      <c r="I182" s="4"/>
      <c r="J182" s="4"/>
      <c r="K182" s="6"/>
      <c r="L182" s="7"/>
    </row>
    <row r="183" spans="1:12" ht="15.6">
      <c r="A183" s="3" t="s">
        <v>13</v>
      </c>
      <c r="B183" s="4"/>
      <c r="C183" s="8" t="s">
        <v>135</v>
      </c>
      <c r="D183" s="9"/>
      <c r="E183" s="4"/>
      <c r="F183" s="338"/>
      <c r="G183" s="338"/>
      <c r="H183" s="338"/>
      <c r="I183" s="338"/>
      <c r="J183" s="10"/>
      <c r="K183" s="11"/>
      <c r="L183" s="12"/>
    </row>
    <row r="184" spans="1:12" ht="15.6">
      <c r="A184" s="13" t="s">
        <v>14</v>
      </c>
      <c r="B184" s="4"/>
      <c r="C184" s="14"/>
      <c r="D184" s="9"/>
      <c r="E184" s="4"/>
      <c r="F184" s="15"/>
      <c r="G184" s="15"/>
      <c r="H184" s="15"/>
      <c r="I184" s="15"/>
      <c r="J184" s="4" t="s">
        <v>15</v>
      </c>
      <c r="K184" s="11"/>
      <c r="L184" s="12"/>
    </row>
    <row r="185" spans="1:12">
      <c r="A185" s="3" t="s">
        <v>16</v>
      </c>
      <c r="B185" s="4"/>
      <c r="C185" s="16"/>
      <c r="D185" s="4"/>
      <c r="E185" s="4"/>
      <c r="F185" s="10"/>
      <c r="G185" s="10"/>
      <c r="H185" s="10"/>
      <c r="I185" s="10"/>
      <c r="J185" s="4" t="s">
        <v>17</v>
      </c>
      <c r="K185" s="4"/>
      <c r="L185" s="12">
        <f>L198</f>
        <v>96</v>
      </c>
    </row>
    <row r="186" spans="1:12">
      <c r="A186" s="3" t="s">
        <v>18</v>
      </c>
      <c r="B186" s="4"/>
      <c r="C186" s="8"/>
      <c r="D186" s="4"/>
      <c r="E186" s="4"/>
      <c r="F186" s="4"/>
      <c r="G186" s="4"/>
      <c r="H186" s="4"/>
      <c r="I186" s="4"/>
      <c r="J186" s="4" t="s">
        <v>19</v>
      </c>
      <c r="K186" s="4"/>
      <c r="L186" s="17" t="s">
        <v>101</v>
      </c>
    </row>
    <row r="187" spans="1:12">
      <c r="A187" s="3" t="s">
        <v>20</v>
      </c>
      <c r="B187" s="4"/>
      <c r="C187" s="35"/>
      <c r="D187" s="4"/>
      <c r="E187" s="4"/>
      <c r="F187" s="4"/>
      <c r="G187" s="4"/>
      <c r="H187" s="4"/>
      <c r="I187" s="4"/>
      <c r="J187" s="4" t="s">
        <v>21</v>
      </c>
      <c r="K187" s="4"/>
      <c r="L187" s="18"/>
    </row>
    <row r="188" spans="1:12">
      <c r="A188" s="3" t="s">
        <v>22</v>
      </c>
      <c r="B188" s="4"/>
      <c r="C188" s="8" t="s">
        <v>203</v>
      </c>
      <c r="D188" s="4"/>
      <c r="E188" s="4"/>
      <c r="F188" s="4"/>
      <c r="G188" s="4"/>
      <c r="H188" s="4"/>
      <c r="I188" s="4"/>
      <c r="J188" s="4"/>
      <c r="K188" s="4"/>
      <c r="L188" s="19"/>
    </row>
    <row r="189" spans="1:12" ht="15" thickBot="1">
      <c r="A189" s="20" t="s">
        <v>38</v>
      </c>
      <c r="B189" s="21"/>
      <c r="C189" s="22"/>
      <c r="D189" s="21"/>
      <c r="E189" s="21"/>
      <c r="F189" s="21"/>
      <c r="G189" s="21"/>
      <c r="H189" s="21"/>
      <c r="I189" s="21"/>
      <c r="J189" s="21"/>
      <c r="K189" s="21"/>
      <c r="L189" s="23"/>
    </row>
    <row r="190" spans="1:12" ht="16.2" thickBot="1">
      <c r="A190" s="339"/>
      <c r="B190" s="340"/>
      <c r="C190" s="340"/>
      <c r="D190" s="340"/>
      <c r="E190" s="340"/>
      <c r="F190" s="340"/>
      <c r="G190" s="340"/>
      <c r="H190" s="340"/>
      <c r="I190" s="340"/>
      <c r="J190" s="340"/>
      <c r="K190" s="340"/>
      <c r="L190" s="341"/>
    </row>
    <row r="191" spans="1:12" ht="15" thickBot="1">
      <c r="A191" s="320" t="s">
        <v>23</v>
      </c>
      <c r="B191" s="321"/>
      <c r="C191" s="322" t="s">
        <v>24</v>
      </c>
      <c r="D191" s="342" t="s">
        <v>25</v>
      </c>
      <c r="E191" s="343"/>
      <c r="F191" s="343"/>
      <c r="G191" s="343"/>
      <c r="H191" s="343"/>
      <c r="I191" s="343"/>
      <c r="J191" s="315"/>
      <c r="K191" s="316" t="s">
        <v>0</v>
      </c>
      <c r="L191" s="324" t="s">
        <v>26</v>
      </c>
    </row>
    <row r="192" spans="1:12" ht="18" thickBot="1">
      <c r="A192" s="320"/>
      <c r="B192" s="321"/>
      <c r="C192" s="332"/>
      <c r="D192" s="93" t="s">
        <v>33</v>
      </c>
      <c r="E192" s="93" t="s">
        <v>34</v>
      </c>
      <c r="F192" s="93" t="s">
        <v>41</v>
      </c>
      <c r="G192" s="93" t="s">
        <v>42</v>
      </c>
      <c r="H192" s="93" t="s">
        <v>43</v>
      </c>
      <c r="I192" s="93" t="s">
        <v>45</v>
      </c>
      <c r="J192" s="111" t="s">
        <v>35</v>
      </c>
      <c r="K192" s="333"/>
      <c r="L192" s="334"/>
    </row>
    <row r="193" spans="1:12" ht="15.6">
      <c r="A193" s="287">
        <v>1</v>
      </c>
      <c r="B193" s="289">
        <f>K193</f>
        <v>2</v>
      </c>
      <c r="C193" s="29" t="s">
        <v>236</v>
      </c>
      <c r="D193" s="27"/>
      <c r="E193" s="27"/>
      <c r="F193" s="27"/>
      <c r="G193" s="27">
        <v>8</v>
      </c>
      <c r="H193" s="27">
        <v>5</v>
      </c>
      <c r="I193" s="84">
        <v>4</v>
      </c>
      <c r="J193" s="409">
        <f>SUM(D193:I195)</f>
        <v>24</v>
      </c>
      <c r="K193" s="289">
        <v>2</v>
      </c>
      <c r="L193" s="354">
        <f>J193*K193</f>
        <v>48</v>
      </c>
    </row>
    <row r="194" spans="1:12" ht="15.6">
      <c r="A194" s="288"/>
      <c r="B194" s="290"/>
      <c r="C194" s="94" t="s">
        <v>86</v>
      </c>
      <c r="D194" s="81"/>
      <c r="E194" s="81"/>
      <c r="F194" s="81"/>
      <c r="G194" s="81"/>
      <c r="H194" s="81">
        <v>1</v>
      </c>
      <c r="I194" s="88">
        <v>3</v>
      </c>
      <c r="J194" s="410"/>
      <c r="K194" s="290"/>
      <c r="L194" s="355"/>
    </row>
    <row r="195" spans="1:12" ht="16.2" thickBot="1">
      <c r="A195" s="288"/>
      <c r="B195" s="290"/>
      <c r="C195" s="94" t="s">
        <v>122</v>
      </c>
      <c r="D195" s="81"/>
      <c r="E195" s="81"/>
      <c r="F195" s="81"/>
      <c r="G195" s="81">
        <v>1</v>
      </c>
      <c r="H195" s="81">
        <v>2</v>
      </c>
      <c r="I195" s="88"/>
      <c r="J195" s="410"/>
      <c r="K195" s="290"/>
      <c r="L195" s="355"/>
    </row>
    <row r="196" spans="1:12" ht="16.2" thickBot="1">
      <c r="A196" s="57">
        <f>B193+1</f>
        <v>3</v>
      </c>
      <c r="B196" s="58">
        <f>B193+K196</f>
        <v>3</v>
      </c>
      <c r="C196" s="349" t="s">
        <v>71</v>
      </c>
      <c r="D196" s="27"/>
      <c r="E196" s="27"/>
      <c r="F196" s="27"/>
      <c r="G196" s="27">
        <v>9</v>
      </c>
      <c r="H196" s="27">
        <v>6</v>
      </c>
      <c r="I196" s="27">
        <v>9</v>
      </c>
      <c r="J196" s="110">
        <f>SUM(D196:I196)</f>
        <v>24</v>
      </c>
      <c r="K196" s="112">
        <v>1</v>
      </c>
      <c r="L196" s="109">
        <f>J196*K196</f>
        <v>24</v>
      </c>
    </row>
    <row r="197" spans="1:12" ht="16.2" thickBot="1">
      <c r="A197" s="57">
        <f>B196+1</f>
        <v>4</v>
      </c>
      <c r="B197" s="58">
        <f>B196+K197</f>
        <v>4</v>
      </c>
      <c r="C197" s="351"/>
      <c r="D197" s="27"/>
      <c r="E197" s="27"/>
      <c r="F197" s="27"/>
      <c r="G197" s="27">
        <v>15</v>
      </c>
      <c r="H197" s="27">
        <v>5</v>
      </c>
      <c r="I197" s="27">
        <v>4</v>
      </c>
      <c r="J197" s="110">
        <f>SUM(D197:I197)</f>
        <v>24</v>
      </c>
      <c r="K197" s="112">
        <v>1</v>
      </c>
      <c r="L197" s="109">
        <f>J197*K197</f>
        <v>24</v>
      </c>
    </row>
    <row r="198" spans="1:12" ht="19.2" thickBot="1">
      <c r="A198" s="335" t="s">
        <v>10</v>
      </c>
      <c r="B198" s="336"/>
      <c r="C198" s="336"/>
      <c r="D198" s="336"/>
      <c r="E198" s="336"/>
      <c r="F198" s="336"/>
      <c r="G198" s="336"/>
      <c r="H198" s="336"/>
      <c r="I198" s="336"/>
      <c r="J198" s="337"/>
      <c r="K198" s="30">
        <f>SUM(K193:K197)</f>
        <v>4</v>
      </c>
      <c r="L198" s="30">
        <f>SUM(L193:L197)</f>
        <v>96</v>
      </c>
    </row>
    <row r="200" spans="1:12" ht="15" thickBot="1"/>
    <row r="201" spans="1:12" ht="18" thickBot="1">
      <c r="A201" s="301" t="s">
        <v>11</v>
      </c>
      <c r="B201" s="302"/>
      <c r="C201" s="302"/>
      <c r="D201" s="302"/>
      <c r="E201" s="302"/>
      <c r="F201" s="302"/>
      <c r="G201" s="302"/>
      <c r="H201" s="302"/>
      <c r="I201" s="302"/>
      <c r="J201" s="302"/>
      <c r="K201" s="302"/>
      <c r="L201" s="318"/>
    </row>
    <row r="202" spans="1:12" ht="15.6">
      <c r="A202" s="3" t="s">
        <v>12</v>
      </c>
      <c r="B202" s="4"/>
      <c r="C202" s="5"/>
      <c r="D202" s="4"/>
      <c r="E202" s="4"/>
      <c r="F202" s="4"/>
      <c r="G202" s="4"/>
      <c r="H202" s="4"/>
      <c r="I202" s="4"/>
      <c r="J202" s="4"/>
      <c r="K202" s="6"/>
      <c r="L202" s="7"/>
    </row>
    <row r="203" spans="1:12" ht="15.6">
      <c r="A203" s="3" t="s">
        <v>13</v>
      </c>
      <c r="B203" s="4"/>
      <c r="C203" s="8" t="s">
        <v>263</v>
      </c>
      <c r="D203" s="9"/>
      <c r="E203" s="4"/>
      <c r="F203" s="338"/>
      <c r="G203" s="338"/>
      <c r="H203" s="338"/>
      <c r="I203" s="338"/>
      <c r="J203" s="10"/>
      <c r="K203" s="11"/>
      <c r="L203" s="12"/>
    </row>
    <row r="204" spans="1:12" ht="15.6">
      <c r="A204" s="13" t="s">
        <v>14</v>
      </c>
      <c r="B204" s="4"/>
      <c r="C204" s="14"/>
      <c r="D204" s="9"/>
      <c r="E204" s="4"/>
      <c r="F204" s="15"/>
      <c r="G204" s="15"/>
      <c r="H204" s="15"/>
      <c r="I204" s="15"/>
      <c r="J204" s="4" t="s">
        <v>15</v>
      </c>
      <c r="K204" s="11"/>
      <c r="L204" s="12"/>
    </row>
    <row r="205" spans="1:12">
      <c r="A205" s="3" t="s">
        <v>16</v>
      </c>
      <c r="B205" s="4"/>
      <c r="C205" s="16"/>
      <c r="D205" s="4"/>
      <c r="E205" s="4"/>
      <c r="F205" s="10"/>
      <c r="G205" s="10"/>
      <c r="H205" s="10"/>
      <c r="I205" s="10"/>
      <c r="J205" s="4" t="s">
        <v>17</v>
      </c>
      <c r="K205" s="4"/>
      <c r="L205" s="12">
        <f>L218</f>
        <v>24</v>
      </c>
    </row>
    <row r="206" spans="1:12">
      <c r="A206" s="3" t="s">
        <v>18</v>
      </c>
      <c r="B206" s="4"/>
      <c r="C206" s="8"/>
      <c r="D206" s="4"/>
      <c r="E206" s="4"/>
      <c r="F206" s="4"/>
      <c r="G206" s="4"/>
      <c r="H206" s="4"/>
      <c r="I206" s="4"/>
      <c r="J206" s="4" t="s">
        <v>19</v>
      </c>
      <c r="K206" s="4"/>
      <c r="L206" s="17" t="s">
        <v>101</v>
      </c>
    </row>
    <row r="207" spans="1:12">
      <c r="A207" s="3" t="s">
        <v>20</v>
      </c>
      <c r="B207" s="4"/>
      <c r="C207" s="35"/>
      <c r="D207" s="4"/>
      <c r="E207" s="4"/>
      <c r="F207" s="4"/>
      <c r="G207" s="4"/>
      <c r="H207" s="4"/>
      <c r="I207" s="4"/>
      <c r="J207" s="4" t="s">
        <v>21</v>
      </c>
      <c r="K207" s="4"/>
      <c r="L207" s="18"/>
    </row>
    <row r="208" spans="1:12">
      <c r="A208" s="3" t="s">
        <v>22</v>
      </c>
      <c r="B208" s="4"/>
      <c r="C208" s="8" t="s">
        <v>367</v>
      </c>
      <c r="D208" s="4"/>
      <c r="E208" s="4"/>
      <c r="F208" s="4"/>
      <c r="G208" s="4"/>
      <c r="H208" s="4"/>
      <c r="I208" s="4"/>
      <c r="J208" s="4"/>
      <c r="K208" s="4"/>
      <c r="L208" s="19"/>
    </row>
    <row r="209" spans="1:12" ht="15" thickBot="1">
      <c r="A209" s="20" t="s">
        <v>38</v>
      </c>
      <c r="B209" s="21"/>
      <c r="C209" s="22"/>
      <c r="D209" s="21"/>
      <c r="E209" s="21"/>
      <c r="F209" s="21"/>
      <c r="G209" s="21"/>
      <c r="H209" s="21"/>
      <c r="I209" s="21"/>
      <c r="J209" s="21"/>
      <c r="K209" s="21"/>
      <c r="L209" s="23"/>
    </row>
    <row r="210" spans="1:12" ht="16.2" thickBot="1">
      <c r="A210" s="339"/>
      <c r="B210" s="340"/>
      <c r="C210" s="340"/>
      <c r="D210" s="340"/>
      <c r="E210" s="340"/>
      <c r="F210" s="340"/>
      <c r="G210" s="340"/>
      <c r="H210" s="340"/>
      <c r="I210" s="340"/>
      <c r="J210" s="340"/>
      <c r="K210" s="340"/>
      <c r="L210" s="341"/>
    </row>
    <row r="211" spans="1:12" ht="15" thickBot="1">
      <c r="A211" s="320" t="s">
        <v>23</v>
      </c>
      <c r="B211" s="321"/>
      <c r="C211" s="322" t="s">
        <v>24</v>
      </c>
      <c r="D211" s="342" t="s">
        <v>25</v>
      </c>
      <c r="E211" s="343"/>
      <c r="F211" s="343"/>
      <c r="G211" s="343"/>
      <c r="H211" s="343"/>
      <c r="I211" s="343"/>
      <c r="J211" s="315"/>
      <c r="K211" s="316" t="s">
        <v>0</v>
      </c>
      <c r="L211" s="324" t="s">
        <v>26</v>
      </c>
    </row>
    <row r="212" spans="1:12" ht="18" thickBot="1">
      <c r="A212" s="320"/>
      <c r="B212" s="321"/>
      <c r="C212" s="332"/>
      <c r="D212" s="93" t="s">
        <v>33</v>
      </c>
      <c r="E212" s="93" t="s">
        <v>34</v>
      </c>
      <c r="F212" s="93" t="s">
        <v>41</v>
      </c>
      <c r="G212" s="93" t="s">
        <v>42</v>
      </c>
      <c r="H212" s="93" t="s">
        <v>43</v>
      </c>
      <c r="I212" s="93" t="s">
        <v>45</v>
      </c>
      <c r="J212" s="111" t="s">
        <v>35</v>
      </c>
      <c r="K212" s="333"/>
      <c r="L212" s="334"/>
    </row>
    <row r="213" spans="1:12" ht="15.6">
      <c r="A213" s="287">
        <v>1</v>
      </c>
      <c r="B213" s="289">
        <f>K213</f>
        <v>1</v>
      </c>
      <c r="C213" s="29" t="s">
        <v>280</v>
      </c>
      <c r="D213" s="27"/>
      <c r="E213" s="27"/>
      <c r="F213" s="27"/>
      <c r="G213" s="27">
        <v>5</v>
      </c>
      <c r="H213" s="27">
        <v>1</v>
      </c>
      <c r="I213" s="84">
        <v>1</v>
      </c>
      <c r="J213" s="409">
        <f>SUM(D213:I217)</f>
        <v>24</v>
      </c>
      <c r="K213" s="289">
        <v>1</v>
      </c>
      <c r="L213" s="354">
        <f>J213*K213</f>
        <v>24</v>
      </c>
    </row>
    <row r="214" spans="1:12" ht="15.6">
      <c r="A214" s="288"/>
      <c r="B214" s="290"/>
      <c r="C214" s="26" t="s">
        <v>277</v>
      </c>
      <c r="D214" s="28"/>
      <c r="E214" s="28"/>
      <c r="F214" s="28"/>
      <c r="G214" s="28">
        <v>5</v>
      </c>
      <c r="H214" s="28">
        <v>1</v>
      </c>
      <c r="I214" s="86">
        <v>1</v>
      </c>
      <c r="J214" s="410"/>
      <c r="K214" s="290"/>
      <c r="L214" s="355"/>
    </row>
    <row r="215" spans="1:12" ht="15.6">
      <c r="A215" s="288"/>
      <c r="B215" s="290"/>
      <c r="C215" s="26" t="s">
        <v>275</v>
      </c>
      <c r="D215" s="28"/>
      <c r="E215" s="28"/>
      <c r="F215" s="28"/>
      <c r="G215" s="28">
        <v>1</v>
      </c>
      <c r="H215" s="28">
        <v>1</v>
      </c>
      <c r="I215" s="86"/>
      <c r="J215" s="410"/>
      <c r="K215" s="290"/>
      <c r="L215" s="355"/>
    </row>
    <row r="216" spans="1:12" ht="15.6">
      <c r="A216" s="288"/>
      <c r="B216" s="290"/>
      <c r="C216" s="94" t="s">
        <v>146</v>
      </c>
      <c r="D216" s="81"/>
      <c r="E216" s="81"/>
      <c r="F216" s="81"/>
      <c r="G216" s="81">
        <v>4</v>
      </c>
      <c r="H216" s="81"/>
      <c r="I216" s="88">
        <v>1</v>
      </c>
      <c r="J216" s="410"/>
      <c r="K216" s="290"/>
      <c r="L216" s="355"/>
    </row>
    <row r="217" spans="1:12" ht="16.2" thickBot="1">
      <c r="A217" s="288"/>
      <c r="B217" s="290"/>
      <c r="C217" s="94" t="s">
        <v>213</v>
      </c>
      <c r="D217" s="81"/>
      <c r="E217" s="81"/>
      <c r="F217" s="81"/>
      <c r="G217" s="81">
        <v>3</v>
      </c>
      <c r="H217" s="81"/>
      <c r="I217" s="88"/>
      <c r="J217" s="410"/>
      <c r="K217" s="290"/>
      <c r="L217" s="355"/>
    </row>
    <row r="218" spans="1:12" ht="19.2" thickBot="1">
      <c r="A218" s="335" t="s">
        <v>10</v>
      </c>
      <c r="B218" s="336"/>
      <c r="C218" s="336"/>
      <c r="D218" s="336"/>
      <c r="E218" s="336"/>
      <c r="F218" s="336"/>
      <c r="G218" s="336"/>
      <c r="H218" s="336"/>
      <c r="I218" s="336"/>
      <c r="J218" s="337"/>
      <c r="K218" s="30">
        <f>SUM(K213:K217)</f>
        <v>1</v>
      </c>
      <c r="L218" s="30">
        <f>SUM(L213:L217)</f>
        <v>24</v>
      </c>
    </row>
    <row r="221" spans="1:12" ht="15" thickBot="1"/>
    <row r="222" spans="1:12" ht="18" thickBot="1">
      <c r="A222" s="301" t="s">
        <v>11</v>
      </c>
      <c r="B222" s="302"/>
      <c r="C222" s="302"/>
      <c r="D222" s="302"/>
      <c r="E222" s="302"/>
      <c r="F222" s="302"/>
      <c r="G222" s="302"/>
      <c r="H222" s="302"/>
      <c r="I222" s="302"/>
      <c r="J222" s="302"/>
      <c r="K222" s="302"/>
      <c r="L222" s="318"/>
    </row>
    <row r="223" spans="1:12" ht="15.6">
      <c r="A223" s="3" t="s">
        <v>12</v>
      </c>
      <c r="B223" s="4"/>
      <c r="C223" s="5"/>
      <c r="D223" s="4"/>
      <c r="E223" s="4"/>
      <c r="F223" s="4"/>
      <c r="G223" s="4"/>
      <c r="H223" s="4"/>
      <c r="I223" s="4"/>
      <c r="J223" s="4"/>
      <c r="K223" s="6"/>
      <c r="L223" s="7"/>
    </row>
    <row r="224" spans="1:12" ht="15.6">
      <c r="A224" s="3" t="s">
        <v>13</v>
      </c>
      <c r="B224" s="4"/>
      <c r="C224" s="8" t="s">
        <v>260</v>
      </c>
      <c r="D224" s="9"/>
      <c r="E224" s="4"/>
      <c r="F224" s="338"/>
      <c r="G224" s="338"/>
      <c r="H224" s="338"/>
      <c r="I224" s="338"/>
      <c r="J224" s="10"/>
      <c r="K224" s="11"/>
      <c r="L224" s="12"/>
    </row>
    <row r="225" spans="1:12" ht="15.6">
      <c r="A225" s="13" t="s">
        <v>14</v>
      </c>
      <c r="B225" s="4"/>
      <c r="C225" s="14"/>
      <c r="D225" s="9"/>
      <c r="E225" s="4"/>
      <c r="F225" s="15"/>
      <c r="G225" s="15"/>
      <c r="H225" s="15"/>
      <c r="I225" s="15"/>
      <c r="J225" s="4" t="s">
        <v>15</v>
      </c>
      <c r="K225" s="11"/>
      <c r="L225" s="12"/>
    </row>
    <row r="226" spans="1:12">
      <c r="A226" s="3" t="s">
        <v>16</v>
      </c>
      <c r="B226" s="4"/>
      <c r="C226" s="16"/>
      <c r="D226" s="4"/>
      <c r="E226" s="4"/>
      <c r="F226" s="10"/>
      <c r="G226" s="10"/>
      <c r="H226" s="10"/>
      <c r="I226" s="10"/>
      <c r="J226" s="4" t="s">
        <v>17</v>
      </c>
      <c r="K226" s="4"/>
      <c r="L226" s="12">
        <f>L238</f>
        <v>24</v>
      </c>
    </row>
    <row r="227" spans="1:12">
      <c r="A227" s="3" t="s">
        <v>18</v>
      </c>
      <c r="B227" s="4"/>
      <c r="C227" s="8"/>
      <c r="D227" s="4"/>
      <c r="E227" s="4"/>
      <c r="F227" s="4"/>
      <c r="G227" s="4"/>
      <c r="H227" s="4"/>
      <c r="I227" s="4"/>
      <c r="J227" s="4" t="s">
        <v>19</v>
      </c>
      <c r="K227" s="4"/>
      <c r="L227" s="17" t="s">
        <v>73</v>
      </c>
    </row>
    <row r="228" spans="1:12">
      <c r="A228" s="3" t="s">
        <v>20</v>
      </c>
      <c r="B228" s="4"/>
      <c r="C228" s="35"/>
      <c r="D228" s="4"/>
      <c r="E228" s="4"/>
      <c r="F228" s="4"/>
      <c r="G228" s="4"/>
      <c r="H228" s="4"/>
      <c r="I228" s="4"/>
      <c r="J228" s="4" t="s">
        <v>21</v>
      </c>
      <c r="K228" s="4"/>
      <c r="L228" s="18"/>
    </row>
    <row r="229" spans="1:12">
      <c r="A229" s="3" t="s">
        <v>22</v>
      </c>
      <c r="B229" s="4"/>
      <c r="C229" s="8" t="s">
        <v>203</v>
      </c>
      <c r="D229" s="4"/>
      <c r="E229" s="4"/>
      <c r="F229" s="4"/>
      <c r="G229" s="4"/>
      <c r="H229" s="4"/>
      <c r="I229" s="4"/>
      <c r="J229" s="4"/>
      <c r="K229" s="4"/>
      <c r="L229" s="19"/>
    </row>
    <row r="230" spans="1:12" ht="15" thickBot="1">
      <c r="A230" s="20" t="s">
        <v>38</v>
      </c>
      <c r="B230" s="21"/>
      <c r="C230" s="22"/>
      <c r="D230" s="21"/>
      <c r="E230" s="21"/>
      <c r="F230" s="21"/>
      <c r="G230" s="21"/>
      <c r="H230" s="21"/>
      <c r="I230" s="21"/>
      <c r="J230" s="21"/>
      <c r="K230" s="21"/>
      <c r="L230" s="23"/>
    </row>
    <row r="231" spans="1:12" ht="16.2" thickBot="1">
      <c r="A231" s="339"/>
      <c r="B231" s="340"/>
      <c r="C231" s="340"/>
      <c r="D231" s="340"/>
      <c r="E231" s="340"/>
      <c r="F231" s="340"/>
      <c r="G231" s="340"/>
      <c r="H231" s="340"/>
      <c r="I231" s="340"/>
      <c r="J231" s="340"/>
      <c r="K231" s="340"/>
      <c r="L231" s="341"/>
    </row>
    <row r="232" spans="1:12" ht="15" thickBot="1">
      <c r="A232" s="320" t="s">
        <v>23</v>
      </c>
      <c r="B232" s="321"/>
      <c r="C232" s="322" t="s">
        <v>24</v>
      </c>
      <c r="D232" s="342" t="s">
        <v>25</v>
      </c>
      <c r="E232" s="343"/>
      <c r="F232" s="343"/>
      <c r="G232" s="343"/>
      <c r="H232" s="343"/>
      <c r="I232" s="343"/>
      <c r="J232" s="315"/>
      <c r="K232" s="316" t="s">
        <v>0</v>
      </c>
      <c r="L232" s="324" t="s">
        <v>26</v>
      </c>
    </row>
    <row r="233" spans="1:12" ht="18" thickBot="1">
      <c r="A233" s="320"/>
      <c r="B233" s="321"/>
      <c r="C233" s="332"/>
      <c r="D233" s="93" t="s">
        <v>33</v>
      </c>
      <c r="E233" s="93" t="s">
        <v>34</v>
      </c>
      <c r="F233" s="93" t="s">
        <v>41</v>
      </c>
      <c r="G233" s="93" t="s">
        <v>42</v>
      </c>
      <c r="H233" s="93" t="s">
        <v>43</v>
      </c>
      <c r="I233" s="93" t="s">
        <v>45</v>
      </c>
      <c r="J233" s="111" t="s">
        <v>35</v>
      </c>
      <c r="K233" s="333"/>
      <c r="L233" s="334"/>
    </row>
    <row r="234" spans="1:12" ht="15.6">
      <c r="A234" s="287">
        <v>1</v>
      </c>
      <c r="B234" s="289">
        <f>K234</f>
        <v>1</v>
      </c>
      <c r="C234" s="29" t="s">
        <v>36</v>
      </c>
      <c r="D234" s="27"/>
      <c r="E234" s="27"/>
      <c r="F234" s="27"/>
      <c r="G234" s="27">
        <v>6</v>
      </c>
      <c r="H234" s="27">
        <v>2</v>
      </c>
      <c r="I234" s="84">
        <v>2</v>
      </c>
      <c r="J234" s="409">
        <f>SUM(D234:I237)</f>
        <v>24</v>
      </c>
      <c r="K234" s="289">
        <v>1</v>
      </c>
      <c r="L234" s="354">
        <f>J234*K234</f>
        <v>24</v>
      </c>
    </row>
    <row r="235" spans="1:12" ht="15.6">
      <c r="A235" s="288"/>
      <c r="B235" s="290"/>
      <c r="C235" s="94" t="s">
        <v>261</v>
      </c>
      <c r="D235" s="28"/>
      <c r="E235" s="28"/>
      <c r="F235" s="28"/>
      <c r="G235" s="28">
        <v>4</v>
      </c>
      <c r="H235" s="28">
        <v>2</v>
      </c>
      <c r="I235" s="86">
        <v>2</v>
      </c>
      <c r="J235" s="410"/>
      <c r="K235" s="290"/>
      <c r="L235" s="355"/>
    </row>
    <row r="236" spans="1:12" ht="15.6">
      <c r="A236" s="288"/>
      <c r="B236" s="290"/>
      <c r="C236" s="94" t="s">
        <v>262</v>
      </c>
      <c r="D236" s="28"/>
      <c r="E236" s="28"/>
      <c r="F236" s="28"/>
      <c r="G236" s="28">
        <v>2</v>
      </c>
      <c r="H236" s="28">
        <v>1</v>
      </c>
      <c r="I236" s="86">
        <v>1</v>
      </c>
      <c r="J236" s="410"/>
      <c r="K236" s="290"/>
      <c r="L236" s="355"/>
    </row>
    <row r="237" spans="1:12" ht="16.2" thickBot="1">
      <c r="A237" s="288"/>
      <c r="B237" s="290"/>
      <c r="C237" s="95" t="s">
        <v>70</v>
      </c>
      <c r="D237" s="81"/>
      <c r="E237" s="81"/>
      <c r="F237" s="81"/>
      <c r="G237" s="81">
        <v>1</v>
      </c>
      <c r="H237" s="81"/>
      <c r="I237" s="88">
        <v>1</v>
      </c>
      <c r="J237" s="410"/>
      <c r="K237" s="290"/>
      <c r="L237" s="355"/>
    </row>
    <row r="238" spans="1:12" ht="19.2" thickBot="1">
      <c r="A238" s="335" t="s">
        <v>10</v>
      </c>
      <c r="B238" s="336"/>
      <c r="C238" s="336"/>
      <c r="D238" s="336"/>
      <c r="E238" s="336"/>
      <c r="F238" s="336"/>
      <c r="G238" s="336"/>
      <c r="H238" s="336"/>
      <c r="I238" s="336"/>
      <c r="J238" s="337"/>
      <c r="K238" s="30">
        <f>SUM(K234:K237)</f>
        <v>1</v>
      </c>
      <c r="L238" s="30">
        <f>SUM(L234:L237)</f>
        <v>24</v>
      </c>
    </row>
    <row r="240" spans="1:12" ht="15" thickBot="1"/>
    <row r="241" spans="1:12" ht="18" thickBot="1">
      <c r="A241" s="301" t="s">
        <v>11</v>
      </c>
      <c r="B241" s="302"/>
      <c r="C241" s="302"/>
      <c r="D241" s="302"/>
      <c r="E241" s="302"/>
      <c r="F241" s="302"/>
      <c r="G241" s="302"/>
      <c r="H241" s="302"/>
      <c r="I241" s="302"/>
      <c r="J241" s="302"/>
      <c r="K241" s="302"/>
      <c r="L241" s="318"/>
    </row>
    <row r="242" spans="1:12" ht="15.6">
      <c r="A242" s="3" t="s">
        <v>12</v>
      </c>
      <c r="B242" s="4"/>
      <c r="C242" s="5"/>
      <c r="D242" s="4"/>
      <c r="E242" s="4"/>
      <c r="F242" s="4"/>
      <c r="G242" s="4"/>
      <c r="H242" s="4"/>
      <c r="I242" s="4"/>
      <c r="J242" s="4"/>
      <c r="K242" s="6"/>
      <c r="L242" s="7"/>
    </row>
    <row r="243" spans="1:12" ht="15.6">
      <c r="A243" s="3" t="s">
        <v>13</v>
      </c>
      <c r="B243" s="4"/>
      <c r="C243" s="8" t="s">
        <v>312</v>
      </c>
      <c r="D243" s="9"/>
      <c r="E243" s="4"/>
      <c r="F243" s="338"/>
      <c r="G243" s="338"/>
      <c r="H243" s="338"/>
      <c r="I243" s="338"/>
      <c r="J243" s="10"/>
      <c r="K243" s="11"/>
      <c r="L243" s="12"/>
    </row>
    <row r="244" spans="1:12" ht="15.6">
      <c r="A244" s="13" t="s">
        <v>14</v>
      </c>
      <c r="B244" s="4"/>
      <c r="C244" s="14"/>
      <c r="D244" s="9"/>
      <c r="E244" s="4"/>
      <c r="F244" s="15"/>
      <c r="G244" s="15"/>
      <c r="H244" s="15"/>
      <c r="I244" s="15"/>
      <c r="J244" s="4" t="s">
        <v>15</v>
      </c>
      <c r="K244" s="11"/>
      <c r="L244" s="12"/>
    </row>
    <row r="245" spans="1:12">
      <c r="A245" s="3" t="s">
        <v>16</v>
      </c>
      <c r="B245" s="4"/>
      <c r="C245" s="16"/>
      <c r="D245" s="4"/>
      <c r="E245" s="4"/>
      <c r="F245" s="10"/>
      <c r="G245" s="10"/>
      <c r="H245" s="10"/>
      <c r="I245" s="10"/>
      <c r="J245" s="4" t="s">
        <v>17</v>
      </c>
      <c r="K245" s="4"/>
      <c r="L245" s="12">
        <f>L257</f>
        <v>24</v>
      </c>
    </row>
    <row r="246" spans="1:12">
      <c r="A246" s="3" t="s">
        <v>18</v>
      </c>
      <c r="B246" s="4"/>
      <c r="C246" s="8"/>
      <c r="D246" s="4"/>
      <c r="E246" s="4"/>
      <c r="F246" s="4"/>
      <c r="G246" s="4"/>
      <c r="H246" s="4"/>
      <c r="I246" s="4"/>
      <c r="J246" s="4" t="s">
        <v>19</v>
      </c>
      <c r="K246" s="4"/>
      <c r="L246" s="17" t="s">
        <v>73</v>
      </c>
    </row>
    <row r="247" spans="1:12">
      <c r="A247" s="3" t="s">
        <v>20</v>
      </c>
      <c r="B247" s="4"/>
      <c r="C247" s="35"/>
      <c r="D247" s="4"/>
      <c r="E247" s="4"/>
      <c r="F247" s="4"/>
      <c r="G247" s="4"/>
      <c r="H247" s="4"/>
      <c r="I247" s="4"/>
      <c r="J247" s="4" t="s">
        <v>21</v>
      </c>
      <c r="K247" s="4"/>
      <c r="L247" s="18"/>
    </row>
    <row r="248" spans="1:12">
      <c r="A248" s="3" t="s">
        <v>22</v>
      </c>
      <c r="B248" s="4"/>
      <c r="C248" s="8" t="s">
        <v>388</v>
      </c>
      <c r="D248" s="4"/>
      <c r="E248" s="4"/>
      <c r="F248" s="4"/>
      <c r="G248" s="4"/>
      <c r="H248" s="4"/>
      <c r="I248" s="4"/>
      <c r="J248" s="4"/>
      <c r="K248" s="4"/>
      <c r="L248" s="19"/>
    </row>
    <row r="249" spans="1:12" ht="15" thickBot="1">
      <c r="A249" s="20" t="s">
        <v>38</v>
      </c>
      <c r="B249" s="21"/>
      <c r="C249" s="22"/>
      <c r="D249" s="21"/>
      <c r="E249" s="21"/>
      <c r="F249" s="21"/>
      <c r="G249" s="21"/>
      <c r="H249" s="21"/>
      <c r="I249" s="21"/>
      <c r="J249" s="21"/>
      <c r="K249" s="21"/>
      <c r="L249" s="23"/>
    </row>
    <row r="250" spans="1:12" ht="16.2" thickBot="1">
      <c r="A250" s="339"/>
      <c r="B250" s="340"/>
      <c r="C250" s="340"/>
      <c r="D250" s="340"/>
      <c r="E250" s="340"/>
      <c r="F250" s="340"/>
      <c r="G250" s="340"/>
      <c r="H250" s="340"/>
      <c r="I250" s="340"/>
      <c r="J250" s="340"/>
      <c r="K250" s="340"/>
      <c r="L250" s="341"/>
    </row>
    <row r="251" spans="1:12" ht="15" thickBot="1">
      <c r="A251" s="320" t="s">
        <v>23</v>
      </c>
      <c r="B251" s="321"/>
      <c r="C251" s="322" t="s">
        <v>24</v>
      </c>
      <c r="D251" s="342" t="s">
        <v>25</v>
      </c>
      <c r="E251" s="343"/>
      <c r="F251" s="343"/>
      <c r="G251" s="343"/>
      <c r="H251" s="343"/>
      <c r="I251" s="343"/>
      <c r="J251" s="315"/>
      <c r="K251" s="316" t="s">
        <v>0</v>
      </c>
      <c r="L251" s="324" t="s">
        <v>26</v>
      </c>
    </row>
    <row r="252" spans="1:12" ht="18" thickBot="1">
      <c r="A252" s="320"/>
      <c r="B252" s="321"/>
      <c r="C252" s="332"/>
      <c r="D252" s="93" t="s">
        <v>33</v>
      </c>
      <c r="E252" s="93" t="s">
        <v>34</v>
      </c>
      <c r="F252" s="93" t="s">
        <v>41</v>
      </c>
      <c r="G252" s="93" t="s">
        <v>42</v>
      </c>
      <c r="H252" s="93" t="s">
        <v>43</v>
      </c>
      <c r="I252" s="93" t="s">
        <v>45</v>
      </c>
      <c r="J252" s="111" t="s">
        <v>35</v>
      </c>
      <c r="K252" s="333"/>
      <c r="L252" s="334"/>
    </row>
    <row r="253" spans="1:12" ht="15.6">
      <c r="A253" s="287">
        <v>1</v>
      </c>
      <c r="B253" s="289">
        <f>K253</f>
        <v>1</v>
      </c>
      <c r="C253" s="29" t="s">
        <v>146</v>
      </c>
      <c r="D253" s="27"/>
      <c r="E253" s="27"/>
      <c r="F253" s="27"/>
      <c r="G253" s="27">
        <v>3</v>
      </c>
      <c r="H253" s="27">
        <v>3</v>
      </c>
      <c r="I253" s="84">
        <v>3</v>
      </c>
      <c r="J253" s="409">
        <f>SUM(D253:I256)</f>
        <v>24</v>
      </c>
      <c r="K253" s="289">
        <v>1</v>
      </c>
      <c r="L253" s="354">
        <f>J253*K253</f>
        <v>24</v>
      </c>
    </row>
    <row r="254" spans="1:12" ht="15.6">
      <c r="A254" s="288"/>
      <c r="B254" s="290"/>
      <c r="C254" s="94" t="s">
        <v>59</v>
      </c>
      <c r="D254" s="28"/>
      <c r="E254" s="28"/>
      <c r="F254" s="28"/>
      <c r="G254" s="28">
        <v>4</v>
      </c>
      <c r="H254" s="28">
        <v>2</v>
      </c>
      <c r="I254" s="86"/>
      <c r="J254" s="410"/>
      <c r="K254" s="290"/>
      <c r="L254" s="355"/>
    </row>
    <row r="255" spans="1:12" ht="15.6">
      <c r="A255" s="288"/>
      <c r="B255" s="290"/>
      <c r="C255" s="94" t="s">
        <v>248</v>
      </c>
      <c r="D255" s="28"/>
      <c r="E255" s="28"/>
      <c r="F255" s="28"/>
      <c r="G255" s="28"/>
      <c r="H255" s="28">
        <v>1</v>
      </c>
      <c r="I255" s="86"/>
      <c r="J255" s="410"/>
      <c r="K255" s="290"/>
      <c r="L255" s="355"/>
    </row>
    <row r="256" spans="1:12" ht="16.2" thickBot="1">
      <c r="A256" s="288"/>
      <c r="B256" s="290"/>
      <c r="C256" s="95" t="s">
        <v>243</v>
      </c>
      <c r="D256" s="81"/>
      <c r="E256" s="81"/>
      <c r="F256" s="81"/>
      <c r="G256" s="81">
        <v>4</v>
      </c>
      <c r="H256" s="81">
        <v>3</v>
      </c>
      <c r="I256" s="88">
        <v>1</v>
      </c>
      <c r="J256" s="410"/>
      <c r="K256" s="290"/>
      <c r="L256" s="355"/>
    </row>
    <row r="257" spans="1:12" ht="19.2" thickBot="1">
      <c r="A257" s="335" t="s">
        <v>10</v>
      </c>
      <c r="B257" s="336"/>
      <c r="C257" s="336"/>
      <c r="D257" s="336"/>
      <c r="E257" s="336"/>
      <c r="F257" s="336"/>
      <c r="G257" s="336"/>
      <c r="H257" s="336"/>
      <c r="I257" s="336"/>
      <c r="J257" s="337"/>
      <c r="K257" s="30">
        <f>SUM(K253:K256)</f>
        <v>1</v>
      </c>
      <c r="L257" s="30">
        <f>SUM(L253:L256)</f>
        <v>24</v>
      </c>
    </row>
    <row r="260" spans="1:12" ht="15" thickBot="1"/>
    <row r="261" spans="1:12" ht="24" thickBot="1">
      <c r="A261" s="284" t="s">
        <v>10</v>
      </c>
      <c r="B261" s="285"/>
      <c r="C261" s="285"/>
      <c r="D261" s="285"/>
      <c r="E261" s="285"/>
      <c r="F261" s="285"/>
      <c r="G261" s="285"/>
      <c r="H261" s="285"/>
      <c r="I261" s="285"/>
      <c r="J261" s="286"/>
      <c r="K261" s="31">
        <f>K18+K37+K79+K102+K123+K144+K161+K178+K198+K218+K238+K257</f>
        <v>23</v>
      </c>
      <c r="L261" s="31">
        <f>L18+L37+L79+L102+L123+L144+L161+L178+L198+L218+L238+L257</f>
        <v>552</v>
      </c>
    </row>
  </sheetData>
  <mergeCells count="185">
    <mergeCell ref="A257:J257"/>
    <mergeCell ref="A241:L241"/>
    <mergeCell ref="F243:I243"/>
    <mergeCell ref="A250:L250"/>
    <mergeCell ref="A251:B252"/>
    <mergeCell ref="C251:C252"/>
    <mergeCell ref="D251:J251"/>
    <mergeCell ref="K251:K252"/>
    <mergeCell ref="L251:L252"/>
    <mergeCell ref="A253:A256"/>
    <mergeCell ref="B253:B256"/>
    <mergeCell ref="J253:J256"/>
    <mergeCell ref="K253:K256"/>
    <mergeCell ref="L253:L256"/>
    <mergeCell ref="A238:J238"/>
    <mergeCell ref="A222:L222"/>
    <mergeCell ref="F224:I224"/>
    <mergeCell ref="A231:L231"/>
    <mergeCell ref="A232:B233"/>
    <mergeCell ref="C232:C233"/>
    <mergeCell ref="D232:J232"/>
    <mergeCell ref="K232:K233"/>
    <mergeCell ref="L232:L233"/>
    <mergeCell ref="A234:A237"/>
    <mergeCell ref="B234:B237"/>
    <mergeCell ref="J234:J237"/>
    <mergeCell ref="K234:K237"/>
    <mergeCell ref="L234:L237"/>
    <mergeCell ref="A218:J218"/>
    <mergeCell ref="A201:L201"/>
    <mergeCell ref="F203:I203"/>
    <mergeCell ref="A210:L210"/>
    <mergeCell ref="A211:B212"/>
    <mergeCell ref="C211:C212"/>
    <mergeCell ref="D211:J211"/>
    <mergeCell ref="K211:K212"/>
    <mergeCell ref="L211:L212"/>
    <mergeCell ref="A213:A217"/>
    <mergeCell ref="B213:B217"/>
    <mergeCell ref="J213:J217"/>
    <mergeCell ref="K213:K217"/>
    <mergeCell ref="L213:L217"/>
    <mergeCell ref="A181:L181"/>
    <mergeCell ref="F183:I183"/>
    <mergeCell ref="A190:L190"/>
    <mergeCell ref="A191:B192"/>
    <mergeCell ref="C191:C192"/>
    <mergeCell ref="D191:J191"/>
    <mergeCell ref="K191:K192"/>
    <mergeCell ref="L191:L192"/>
    <mergeCell ref="A198:J198"/>
    <mergeCell ref="A193:A195"/>
    <mergeCell ref="B193:B195"/>
    <mergeCell ref="L193:L195"/>
    <mergeCell ref="K193:K195"/>
    <mergeCell ref="J193:J195"/>
    <mergeCell ref="C196:C197"/>
    <mergeCell ref="A144:J144"/>
    <mergeCell ref="A138:A140"/>
    <mergeCell ref="B138:B140"/>
    <mergeCell ref="J138:J140"/>
    <mergeCell ref="K138:K140"/>
    <mergeCell ref="L138:L140"/>
    <mergeCell ref="A126:L126"/>
    <mergeCell ref="F128:I128"/>
    <mergeCell ref="A135:L135"/>
    <mergeCell ref="A136:B137"/>
    <mergeCell ref="C136:C137"/>
    <mergeCell ref="D136:J136"/>
    <mergeCell ref="K136:K137"/>
    <mergeCell ref="L136:L137"/>
    <mergeCell ref="A141:A143"/>
    <mergeCell ref="B141:B143"/>
    <mergeCell ref="J141:J143"/>
    <mergeCell ref="K141:K143"/>
    <mergeCell ref="L141:L143"/>
    <mergeCell ref="A102:J102"/>
    <mergeCell ref="A94:A101"/>
    <mergeCell ref="B94:B101"/>
    <mergeCell ref="J94:J101"/>
    <mergeCell ref="K94:K101"/>
    <mergeCell ref="L94:L101"/>
    <mergeCell ref="J68:J72"/>
    <mergeCell ref="K68:K72"/>
    <mergeCell ref="L92:L93"/>
    <mergeCell ref="A79:J79"/>
    <mergeCell ref="A82:L82"/>
    <mergeCell ref="A73:A77"/>
    <mergeCell ref="B73:B77"/>
    <mergeCell ref="J73:J77"/>
    <mergeCell ref="K73:K77"/>
    <mergeCell ref="L73:L77"/>
    <mergeCell ref="D50:J50"/>
    <mergeCell ref="K50:K51"/>
    <mergeCell ref="L50:L51"/>
    <mergeCell ref="L68:L72"/>
    <mergeCell ref="B68:B72"/>
    <mergeCell ref="A68:A72"/>
    <mergeCell ref="J64:J67"/>
    <mergeCell ref="K64:K67"/>
    <mergeCell ref="L64:L67"/>
    <mergeCell ref="L58:L63"/>
    <mergeCell ref="J58:J63"/>
    <mergeCell ref="K58:K63"/>
    <mergeCell ref="A64:A67"/>
    <mergeCell ref="B64:B67"/>
    <mergeCell ref="A52:A57"/>
    <mergeCell ref="B52:B57"/>
    <mergeCell ref="J52:J57"/>
    <mergeCell ref="A50:B51"/>
    <mergeCell ref="C50:C51"/>
    <mergeCell ref="L52:L57"/>
    <mergeCell ref="A58:A63"/>
    <mergeCell ref="B58:B63"/>
    <mergeCell ref="K33:K36"/>
    <mergeCell ref="L33:L36"/>
    <mergeCell ref="A37:J37"/>
    <mergeCell ref="A261:J261"/>
    <mergeCell ref="A18:J18"/>
    <mergeCell ref="A30:L30"/>
    <mergeCell ref="A31:B32"/>
    <mergeCell ref="C31:C32"/>
    <mergeCell ref="D31:J31"/>
    <mergeCell ref="K31:K32"/>
    <mergeCell ref="L31:L32"/>
    <mergeCell ref="A33:A36"/>
    <mergeCell ref="B33:B36"/>
    <mergeCell ref="J33:J36"/>
    <mergeCell ref="A40:L40"/>
    <mergeCell ref="F42:I42"/>
    <mergeCell ref="F84:I84"/>
    <mergeCell ref="A91:L91"/>
    <mergeCell ref="A92:B93"/>
    <mergeCell ref="C92:C93"/>
    <mergeCell ref="D92:J92"/>
    <mergeCell ref="K92:K93"/>
    <mergeCell ref="K52:K57"/>
    <mergeCell ref="A49:L49"/>
    <mergeCell ref="A14:A17"/>
    <mergeCell ref="B14:B17"/>
    <mergeCell ref="J14:J17"/>
    <mergeCell ref="A21:L21"/>
    <mergeCell ref="F23:I23"/>
    <mergeCell ref="K14:K17"/>
    <mergeCell ref="L14:L17"/>
    <mergeCell ref="A2:L2"/>
    <mergeCell ref="F4:I4"/>
    <mergeCell ref="A11:L11"/>
    <mergeCell ref="A12:B13"/>
    <mergeCell ref="C12:C13"/>
    <mergeCell ref="D12:J12"/>
    <mergeCell ref="K12:K13"/>
    <mergeCell ref="L12:L13"/>
    <mergeCell ref="A123:J123"/>
    <mergeCell ref="A117:A122"/>
    <mergeCell ref="B117:B122"/>
    <mergeCell ref="J117:J122"/>
    <mergeCell ref="K117:K122"/>
    <mergeCell ref="L117:L122"/>
    <mergeCell ref="A105:L105"/>
    <mergeCell ref="F107:I107"/>
    <mergeCell ref="A114:L114"/>
    <mergeCell ref="A115:B116"/>
    <mergeCell ref="C115:C116"/>
    <mergeCell ref="D115:J115"/>
    <mergeCell ref="K115:K116"/>
    <mergeCell ref="L115:L116"/>
    <mergeCell ref="A161:J161"/>
    <mergeCell ref="A148:L148"/>
    <mergeCell ref="F150:I150"/>
    <mergeCell ref="A157:L157"/>
    <mergeCell ref="A158:B159"/>
    <mergeCell ref="C158:C159"/>
    <mergeCell ref="D158:J158"/>
    <mergeCell ref="K158:K159"/>
    <mergeCell ref="L158:L159"/>
    <mergeCell ref="A165:L165"/>
    <mergeCell ref="F167:I167"/>
    <mergeCell ref="A174:L174"/>
    <mergeCell ref="A175:B176"/>
    <mergeCell ref="C175:C176"/>
    <mergeCell ref="D175:J175"/>
    <mergeCell ref="K175:K176"/>
    <mergeCell ref="L175:L176"/>
    <mergeCell ref="A178:J178"/>
  </mergeCells>
  <pageMargins left="0.7" right="0.7" top="0.75" bottom="0.75" header="0.3" footer="0.3"/>
  <pageSetup paperSize="9" scale="5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9065-F0FD-4CC4-8F90-A668DE93B76A}">
  <sheetPr>
    <tabColor rgb="FFFFFF00"/>
  </sheetPr>
  <dimension ref="A2:L124"/>
  <sheetViews>
    <sheetView zoomScaleNormal="100" workbookViewId="0">
      <selection activeCell="A29" sqref="A29:J29"/>
    </sheetView>
  </sheetViews>
  <sheetFormatPr defaultRowHeight="14.4"/>
  <cols>
    <col min="3" max="3" width="29" customWidth="1"/>
    <col min="10" max="10" width="11.6640625" customWidth="1"/>
    <col min="12" max="12" width="11.5546875" customWidth="1"/>
    <col min="13" max="13" width="12.6640625" customWidth="1"/>
  </cols>
  <sheetData>
    <row r="2" spans="1:12" ht="18.75" customHeight="1" thickBot="1"/>
    <row r="3" spans="1:12" ht="18.75" customHeight="1" thickBot="1">
      <c r="A3" s="301" t="s">
        <v>11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18"/>
    </row>
    <row r="4" spans="1:12" ht="18.75" customHeight="1">
      <c r="A4" s="3" t="s">
        <v>12</v>
      </c>
      <c r="B4" s="4"/>
      <c r="C4" s="5"/>
      <c r="D4" s="4"/>
      <c r="E4" s="4"/>
      <c r="F4" s="4"/>
      <c r="G4" s="4"/>
      <c r="H4" s="4"/>
      <c r="I4" s="4"/>
      <c r="J4" s="4"/>
      <c r="K4" s="6"/>
      <c r="L4" s="7"/>
    </row>
    <row r="5" spans="1:12" ht="18.75" customHeight="1">
      <c r="A5" s="3" t="s">
        <v>13</v>
      </c>
      <c r="B5" s="4"/>
      <c r="C5" s="8" t="s">
        <v>254</v>
      </c>
      <c r="D5" s="4"/>
      <c r="E5" s="39"/>
      <c r="F5" s="39"/>
      <c r="G5" s="39"/>
      <c r="H5" s="39"/>
      <c r="I5" s="39"/>
      <c r="J5" s="10"/>
      <c r="K5" s="11"/>
      <c r="L5" s="12"/>
    </row>
    <row r="6" spans="1:12" ht="18.75" customHeight="1">
      <c r="A6" s="13" t="s">
        <v>14</v>
      </c>
      <c r="B6" s="4"/>
      <c r="C6" s="14"/>
      <c r="D6" s="4"/>
      <c r="E6" s="15"/>
      <c r="F6" s="15"/>
      <c r="G6" s="15"/>
      <c r="H6" s="15"/>
      <c r="I6" s="15"/>
      <c r="J6" s="4" t="s">
        <v>15</v>
      </c>
      <c r="K6" s="11"/>
      <c r="L6" s="12"/>
    </row>
    <row r="7" spans="1:12" ht="18.75" customHeight="1">
      <c r="A7" s="3" t="s">
        <v>16</v>
      </c>
      <c r="B7" s="4"/>
      <c r="C7" s="16"/>
      <c r="D7" s="4"/>
      <c r="E7" s="10"/>
      <c r="F7" s="10"/>
      <c r="G7" s="10"/>
      <c r="H7" s="10"/>
      <c r="I7" s="10"/>
      <c r="J7" s="4" t="s">
        <v>17</v>
      </c>
      <c r="K7" s="4"/>
      <c r="L7" s="12">
        <f>L29</f>
        <v>168</v>
      </c>
    </row>
    <row r="8" spans="1:12" ht="18.75" customHeight="1">
      <c r="A8" s="3" t="s">
        <v>18</v>
      </c>
      <c r="B8" s="4"/>
      <c r="C8" s="8"/>
      <c r="D8" s="4"/>
      <c r="E8" s="4"/>
      <c r="F8" s="4"/>
      <c r="G8" s="4"/>
      <c r="H8" s="4"/>
      <c r="I8" s="4"/>
      <c r="J8" s="4" t="s">
        <v>19</v>
      </c>
      <c r="K8" s="4"/>
      <c r="L8" s="17" t="s">
        <v>256</v>
      </c>
    </row>
    <row r="9" spans="1:12" ht="18.75" customHeight="1">
      <c r="A9" s="3" t="s">
        <v>20</v>
      </c>
      <c r="B9" s="4"/>
      <c r="C9" s="35"/>
      <c r="D9" s="4"/>
      <c r="E9" s="4"/>
      <c r="F9" s="4"/>
      <c r="G9" s="4"/>
      <c r="H9" s="4"/>
      <c r="I9" s="4"/>
      <c r="J9" s="4" t="s">
        <v>21</v>
      </c>
      <c r="K9" s="4"/>
      <c r="L9" s="18"/>
    </row>
    <row r="10" spans="1:12" ht="18.75" customHeight="1">
      <c r="A10" s="3" t="s">
        <v>22</v>
      </c>
      <c r="B10" s="4"/>
      <c r="C10" s="8" t="s">
        <v>255</v>
      </c>
      <c r="D10" s="4"/>
      <c r="E10" s="4"/>
      <c r="F10" s="4"/>
      <c r="G10" s="4"/>
      <c r="H10" s="4"/>
      <c r="I10" s="4"/>
      <c r="J10" s="4"/>
      <c r="K10" s="4"/>
      <c r="L10" s="19"/>
    </row>
    <row r="11" spans="1:12" ht="18.75" customHeight="1" thickBot="1">
      <c r="A11" s="20" t="s">
        <v>38</v>
      </c>
      <c r="B11" s="21"/>
      <c r="C11" s="22"/>
      <c r="D11" s="21"/>
      <c r="E11" s="21"/>
      <c r="F11" s="21"/>
      <c r="G11" s="21"/>
      <c r="H11" s="21"/>
      <c r="I11" s="21"/>
      <c r="J11" s="21"/>
      <c r="K11" s="21"/>
      <c r="L11" s="23"/>
    </row>
    <row r="12" spans="1:12" ht="18.75" customHeight="1" thickBot="1">
      <c r="A12" s="304"/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19"/>
    </row>
    <row r="13" spans="1:12" ht="18.75" customHeight="1" thickBot="1">
      <c r="A13" s="320" t="s">
        <v>23</v>
      </c>
      <c r="B13" s="321"/>
      <c r="C13" s="322" t="s">
        <v>24</v>
      </c>
      <c r="D13" s="280"/>
      <c r="E13" s="280"/>
      <c r="F13" s="280"/>
      <c r="G13" s="280"/>
      <c r="H13" s="280"/>
      <c r="I13" s="280"/>
      <c r="J13" s="315"/>
      <c r="K13" s="316" t="s">
        <v>0</v>
      </c>
      <c r="L13" s="324" t="s">
        <v>26</v>
      </c>
    </row>
    <row r="14" spans="1:12" ht="18.75" customHeight="1" thickBot="1">
      <c r="A14" s="320"/>
      <c r="B14" s="321"/>
      <c r="C14" s="323"/>
      <c r="D14" s="24" t="s">
        <v>27</v>
      </c>
      <c r="E14" s="24" t="s">
        <v>28</v>
      </c>
      <c r="F14" s="24" t="s">
        <v>29</v>
      </c>
      <c r="G14" s="24" t="s">
        <v>30</v>
      </c>
      <c r="H14" s="24" t="s">
        <v>31</v>
      </c>
      <c r="I14" s="24" t="s">
        <v>32</v>
      </c>
      <c r="J14" s="25" t="s">
        <v>35</v>
      </c>
      <c r="K14" s="317"/>
      <c r="L14" s="325"/>
    </row>
    <row r="15" spans="1:12" ht="18.75" customHeight="1">
      <c r="A15" s="287">
        <v>1</v>
      </c>
      <c r="B15" s="289">
        <f>K15</f>
        <v>4</v>
      </c>
      <c r="C15" s="78" t="s">
        <v>146</v>
      </c>
      <c r="D15" s="76">
        <v>1</v>
      </c>
      <c r="E15" s="27">
        <v>3</v>
      </c>
      <c r="F15" s="27">
        <v>3</v>
      </c>
      <c r="G15" s="27">
        <v>2</v>
      </c>
      <c r="H15" s="27">
        <v>3</v>
      </c>
      <c r="I15" s="27">
        <v>1</v>
      </c>
      <c r="J15" s="291">
        <f>SUM(D15:I18)</f>
        <v>24</v>
      </c>
      <c r="K15" s="293">
        <v>4</v>
      </c>
      <c r="L15" s="313">
        <f>J15*K15</f>
        <v>96</v>
      </c>
    </row>
    <row r="16" spans="1:12" ht="18.75" customHeight="1">
      <c r="A16" s="288"/>
      <c r="B16" s="290"/>
      <c r="C16" s="79" t="s">
        <v>257</v>
      </c>
      <c r="D16" s="77"/>
      <c r="E16" s="28">
        <v>2</v>
      </c>
      <c r="F16" s="28">
        <v>1</v>
      </c>
      <c r="G16" s="28">
        <v>2</v>
      </c>
      <c r="H16" s="28"/>
      <c r="I16" s="28"/>
      <c r="J16" s="292"/>
      <c r="K16" s="294"/>
      <c r="L16" s="314"/>
    </row>
    <row r="17" spans="1:12" ht="18.75" customHeight="1">
      <c r="A17" s="288"/>
      <c r="B17" s="290"/>
      <c r="C17" s="79" t="s">
        <v>184</v>
      </c>
      <c r="D17" s="77"/>
      <c r="E17" s="28"/>
      <c r="F17" s="28">
        <v>2</v>
      </c>
      <c r="G17" s="28">
        <v>1</v>
      </c>
      <c r="H17" s="28">
        <v>1</v>
      </c>
      <c r="I17" s="28"/>
      <c r="J17" s="292"/>
      <c r="K17" s="294"/>
      <c r="L17" s="314"/>
    </row>
    <row r="18" spans="1:12" ht="18.75" customHeight="1" thickBot="1">
      <c r="A18" s="288"/>
      <c r="B18" s="290"/>
      <c r="C18" s="79" t="s">
        <v>69</v>
      </c>
      <c r="D18" s="77"/>
      <c r="E18" s="28">
        <v>1</v>
      </c>
      <c r="F18" s="28">
        <v>1</v>
      </c>
      <c r="G18" s="28"/>
      <c r="H18" s="28"/>
      <c r="I18" s="28"/>
      <c r="J18" s="292"/>
      <c r="K18" s="294"/>
      <c r="L18" s="314"/>
    </row>
    <row r="19" spans="1:12" ht="18.75" customHeight="1">
      <c r="A19" s="287">
        <f>B15+1</f>
        <v>5</v>
      </c>
      <c r="B19" s="289">
        <f>B15+K19</f>
        <v>5</v>
      </c>
      <c r="C19" s="78" t="s">
        <v>146</v>
      </c>
      <c r="D19" s="76"/>
      <c r="E19" s="27">
        <v>2</v>
      </c>
      <c r="F19" s="27">
        <v>2</v>
      </c>
      <c r="G19" s="27"/>
      <c r="H19" s="27"/>
      <c r="I19" s="27">
        <v>1</v>
      </c>
      <c r="J19" s="291">
        <f>SUM(D19:I22)</f>
        <v>24</v>
      </c>
      <c r="K19" s="293">
        <v>1</v>
      </c>
      <c r="L19" s="313">
        <f>J19*K19</f>
        <v>24</v>
      </c>
    </row>
    <row r="20" spans="1:12" ht="18.75" customHeight="1">
      <c r="A20" s="288"/>
      <c r="B20" s="290"/>
      <c r="C20" s="79" t="s">
        <v>257</v>
      </c>
      <c r="D20" s="77"/>
      <c r="E20" s="28"/>
      <c r="F20" s="28">
        <v>1</v>
      </c>
      <c r="G20" s="28">
        <v>1</v>
      </c>
      <c r="H20" s="28">
        <v>1</v>
      </c>
      <c r="I20" s="28">
        <v>1</v>
      </c>
      <c r="J20" s="292"/>
      <c r="K20" s="294"/>
      <c r="L20" s="314"/>
    </row>
    <row r="21" spans="1:12" ht="18.75" customHeight="1">
      <c r="A21" s="288"/>
      <c r="B21" s="290"/>
      <c r="C21" s="79" t="s">
        <v>184</v>
      </c>
      <c r="D21" s="77">
        <v>1</v>
      </c>
      <c r="E21" s="28"/>
      <c r="F21" s="28"/>
      <c r="G21" s="28"/>
      <c r="H21" s="28"/>
      <c r="I21" s="28"/>
      <c r="J21" s="292"/>
      <c r="K21" s="294"/>
      <c r="L21" s="314"/>
    </row>
    <row r="22" spans="1:12" ht="18.75" customHeight="1" thickBot="1">
      <c r="A22" s="288"/>
      <c r="B22" s="290"/>
      <c r="C22" s="79" t="s">
        <v>69</v>
      </c>
      <c r="D22" s="77">
        <v>2</v>
      </c>
      <c r="E22" s="28">
        <v>2</v>
      </c>
      <c r="F22" s="28">
        <v>1</v>
      </c>
      <c r="G22" s="28">
        <v>3</v>
      </c>
      <c r="H22" s="28">
        <v>2</v>
      </c>
      <c r="I22" s="28">
        <v>4</v>
      </c>
      <c r="J22" s="292"/>
      <c r="K22" s="294"/>
      <c r="L22" s="314"/>
    </row>
    <row r="23" spans="1:12" ht="18.75" customHeight="1">
      <c r="A23" s="287">
        <f>B19+1</f>
        <v>6</v>
      </c>
      <c r="B23" s="289">
        <f>B19+K23</f>
        <v>6</v>
      </c>
      <c r="C23" s="78" t="s">
        <v>257</v>
      </c>
      <c r="D23" s="76">
        <v>1</v>
      </c>
      <c r="E23" s="27"/>
      <c r="F23" s="27">
        <v>1</v>
      </c>
      <c r="G23" s="27">
        <v>1</v>
      </c>
      <c r="H23" s="27">
        <v>2</v>
      </c>
      <c r="I23" s="27">
        <v>1</v>
      </c>
      <c r="J23" s="291">
        <f>SUM(D23:I25)</f>
        <v>24</v>
      </c>
      <c r="K23" s="293">
        <v>1</v>
      </c>
      <c r="L23" s="313">
        <f>J23*K23</f>
        <v>24</v>
      </c>
    </row>
    <row r="24" spans="1:12" ht="18.75" customHeight="1">
      <c r="A24" s="288"/>
      <c r="B24" s="290"/>
      <c r="C24" s="79" t="s">
        <v>184</v>
      </c>
      <c r="D24" s="77">
        <v>2</v>
      </c>
      <c r="E24" s="28">
        <v>3</v>
      </c>
      <c r="F24" s="28">
        <v>1</v>
      </c>
      <c r="G24" s="28">
        <v>2</v>
      </c>
      <c r="H24" s="28"/>
      <c r="I24" s="28">
        <v>1</v>
      </c>
      <c r="J24" s="292"/>
      <c r="K24" s="294"/>
      <c r="L24" s="314"/>
    </row>
    <row r="25" spans="1:12" ht="18.75" customHeight="1" thickBot="1">
      <c r="A25" s="288"/>
      <c r="B25" s="290"/>
      <c r="C25" s="79" t="s">
        <v>69</v>
      </c>
      <c r="D25" s="77">
        <v>1</v>
      </c>
      <c r="E25" s="28">
        <v>1</v>
      </c>
      <c r="F25" s="28"/>
      <c r="G25" s="28">
        <v>3</v>
      </c>
      <c r="H25" s="28">
        <v>1</v>
      </c>
      <c r="I25" s="28">
        <v>3</v>
      </c>
      <c r="J25" s="292"/>
      <c r="K25" s="294"/>
      <c r="L25" s="314"/>
    </row>
    <row r="26" spans="1:12" ht="18.75" customHeight="1">
      <c r="A26" s="287">
        <f>B23+1</f>
        <v>7</v>
      </c>
      <c r="B26" s="289">
        <f>B23+K26</f>
        <v>7</v>
      </c>
      <c r="C26" s="78" t="s">
        <v>184</v>
      </c>
      <c r="D26" s="76">
        <v>1</v>
      </c>
      <c r="E26" s="27">
        <v>4</v>
      </c>
      <c r="F26" s="27">
        <v>5</v>
      </c>
      <c r="G26" s="27">
        <v>1</v>
      </c>
      <c r="H26" s="27">
        <v>1</v>
      </c>
      <c r="I26" s="27"/>
      <c r="J26" s="291">
        <f>SUM(D26:I28)</f>
        <v>24</v>
      </c>
      <c r="K26" s="293">
        <v>1</v>
      </c>
      <c r="L26" s="313">
        <f>J26*K26</f>
        <v>24</v>
      </c>
    </row>
    <row r="27" spans="1:12" ht="18.75" customHeight="1">
      <c r="A27" s="288"/>
      <c r="B27" s="290"/>
      <c r="C27" s="79" t="s">
        <v>146</v>
      </c>
      <c r="D27" s="77">
        <v>1</v>
      </c>
      <c r="E27" s="28">
        <v>2</v>
      </c>
      <c r="F27" s="28">
        <v>2</v>
      </c>
      <c r="G27" s="28">
        <v>1</v>
      </c>
      <c r="H27" s="28">
        <v>3</v>
      </c>
      <c r="I27" s="28"/>
      <c r="J27" s="292"/>
      <c r="K27" s="294"/>
      <c r="L27" s="314"/>
    </row>
    <row r="28" spans="1:12" ht="18.75" customHeight="1" thickBot="1">
      <c r="A28" s="288"/>
      <c r="B28" s="290"/>
      <c r="C28" s="79" t="s">
        <v>257</v>
      </c>
      <c r="D28" s="77"/>
      <c r="E28" s="28"/>
      <c r="F28" s="28">
        <v>1</v>
      </c>
      <c r="G28" s="28">
        <v>2</v>
      </c>
      <c r="H28" s="28"/>
      <c r="I28" s="28"/>
      <c r="J28" s="292"/>
      <c r="K28" s="294"/>
      <c r="L28" s="314"/>
    </row>
    <row r="29" spans="1:12" ht="18.75" customHeight="1" thickBot="1">
      <c r="A29" s="297" t="s">
        <v>10</v>
      </c>
      <c r="B29" s="298"/>
      <c r="C29" s="298"/>
      <c r="D29" s="298"/>
      <c r="E29" s="298"/>
      <c r="F29" s="298"/>
      <c r="G29" s="298"/>
      <c r="H29" s="298"/>
      <c r="I29" s="298"/>
      <c r="J29" s="299"/>
      <c r="K29" s="30">
        <f>SUM(K15:K28)</f>
        <v>7</v>
      </c>
      <c r="L29" s="30">
        <f>SUM(L15:L28)</f>
        <v>168</v>
      </c>
    </row>
    <row r="30" spans="1:12" ht="18.75" customHeight="1"/>
    <row r="31" spans="1:12" ht="18.75" customHeight="1"/>
    <row r="32" spans="1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spans="1:11" ht="18.75" customHeight="1"/>
    <row r="50" spans="1:11" ht="18.75" customHeight="1"/>
    <row r="51" spans="1:11" ht="18.75" customHeight="1" thickBot="1"/>
    <row r="52" spans="1:11" ht="23.25" customHeight="1" thickBot="1">
      <c r="A52" s="284" t="s">
        <v>10</v>
      </c>
      <c r="B52" s="285"/>
      <c r="C52" s="285"/>
      <c r="D52" s="285"/>
      <c r="E52" s="285"/>
      <c r="F52" s="285"/>
      <c r="G52" s="285"/>
      <c r="H52" s="285"/>
      <c r="I52" s="286"/>
      <c r="J52" s="31">
        <f>K29</f>
        <v>7</v>
      </c>
      <c r="K52" s="31">
        <f>L29</f>
        <v>168</v>
      </c>
    </row>
    <row r="53" spans="1:11" ht="18.75" customHeight="1"/>
    <row r="54" spans="1:11" ht="18.75" customHeight="1"/>
    <row r="55" spans="1:11" ht="18.75" customHeight="1"/>
    <row r="56" spans="1:11" ht="18.75" customHeight="1"/>
    <row r="57" spans="1:11" ht="18.75" customHeight="1"/>
    <row r="58" spans="1:11" ht="18.75" customHeight="1"/>
    <row r="59" spans="1:11" ht="18.75" customHeight="1"/>
    <row r="60" spans="1:11" ht="18.75" customHeight="1"/>
    <row r="61" spans="1:11" ht="18.75" customHeight="1"/>
    <row r="62" spans="1:11" ht="18.75" customHeight="1"/>
    <row r="63" spans="1:11" ht="18.75" customHeight="1"/>
    <row r="64" spans="1:11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1.25" customHeight="1"/>
    <row r="86" ht="23.2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</sheetData>
  <mergeCells count="29">
    <mergeCell ref="A3:L3"/>
    <mergeCell ref="A12:L12"/>
    <mergeCell ref="A13:B14"/>
    <mergeCell ref="C13:C14"/>
    <mergeCell ref="D13:J13"/>
    <mergeCell ref="K13:K14"/>
    <mergeCell ref="L13:L14"/>
    <mergeCell ref="A52:I52"/>
    <mergeCell ref="A23:A25"/>
    <mergeCell ref="B23:B25"/>
    <mergeCell ref="J23:J25"/>
    <mergeCell ref="A26:A28"/>
    <mergeCell ref="B26:B28"/>
    <mergeCell ref="J26:J28"/>
    <mergeCell ref="L26:L28"/>
    <mergeCell ref="B15:B18"/>
    <mergeCell ref="J15:J18"/>
    <mergeCell ref="K15:K18"/>
    <mergeCell ref="A29:J29"/>
    <mergeCell ref="K26:K28"/>
    <mergeCell ref="L23:L25"/>
    <mergeCell ref="L15:L18"/>
    <mergeCell ref="A19:A22"/>
    <mergeCell ref="B19:B22"/>
    <mergeCell ref="J19:J22"/>
    <mergeCell ref="K19:K22"/>
    <mergeCell ref="L19:L22"/>
    <mergeCell ref="K23:K25"/>
    <mergeCell ref="A15:A18"/>
  </mergeCells>
  <pageMargins left="0.7" right="0.7" top="0.75" bottom="0.75" header="0.3" footer="0.3"/>
  <pageSetup paperSize="9" scale="7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2:M410"/>
  <sheetViews>
    <sheetView zoomScaleNormal="100" workbookViewId="0">
      <selection activeCell="C350" sqref="C350"/>
    </sheetView>
  </sheetViews>
  <sheetFormatPr defaultRowHeight="14.4"/>
  <cols>
    <col min="3" max="3" width="29.6640625" customWidth="1"/>
    <col min="4" max="4" width="7.44140625" customWidth="1"/>
    <col min="5" max="5" width="7.5546875" customWidth="1"/>
    <col min="6" max="6" width="7.44140625" customWidth="1"/>
    <col min="7" max="7" width="8.5546875" customWidth="1"/>
    <col min="8" max="8" width="8" customWidth="1"/>
    <col min="9" max="10" width="7.44140625" customWidth="1"/>
    <col min="11" max="11" width="11.44140625" customWidth="1"/>
    <col min="13" max="13" width="10.88671875" customWidth="1"/>
    <col min="14" max="14" width="12.6640625" customWidth="1"/>
  </cols>
  <sheetData>
    <row r="2" spans="1:13" ht="15" thickBot="1"/>
    <row r="3" spans="1:13" ht="18" thickBot="1">
      <c r="A3" s="301" t="s">
        <v>11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18"/>
    </row>
    <row r="4" spans="1:13" ht="15.6">
      <c r="A4" s="3" t="s">
        <v>12</v>
      </c>
      <c r="B4" s="4"/>
      <c r="C4" s="5"/>
      <c r="D4" s="4"/>
      <c r="E4" s="4"/>
      <c r="F4" s="4"/>
      <c r="G4" s="4"/>
      <c r="H4" s="4"/>
      <c r="I4" s="4"/>
      <c r="J4" s="4"/>
      <c r="K4" s="4"/>
      <c r="L4" s="6"/>
      <c r="M4" s="7"/>
    </row>
    <row r="5" spans="1:13" ht="15.6">
      <c r="A5" s="3" t="s">
        <v>13</v>
      </c>
      <c r="B5" s="4"/>
      <c r="C5" s="8">
        <v>5972</v>
      </c>
      <c r="D5" s="9"/>
      <c r="E5" s="4"/>
      <c r="F5" s="39"/>
      <c r="G5" s="39"/>
      <c r="H5" s="39"/>
      <c r="I5" s="39"/>
      <c r="J5" s="39"/>
      <c r="K5" s="10"/>
      <c r="L5" s="11"/>
      <c r="M5" s="12"/>
    </row>
    <row r="6" spans="1:13" ht="15.6">
      <c r="A6" s="13" t="s">
        <v>14</v>
      </c>
      <c r="B6" s="4"/>
      <c r="C6" s="14"/>
      <c r="D6" s="9"/>
      <c r="E6" s="4"/>
      <c r="F6" s="15"/>
      <c r="G6" s="15"/>
      <c r="H6" s="15"/>
      <c r="I6" s="15"/>
      <c r="J6" s="15"/>
      <c r="K6" s="4" t="s">
        <v>15</v>
      </c>
      <c r="L6" s="11"/>
      <c r="M6" s="12"/>
    </row>
    <row r="7" spans="1:13">
      <c r="A7" s="3" t="s">
        <v>16</v>
      </c>
      <c r="B7" s="4"/>
      <c r="C7" s="16"/>
      <c r="D7" s="4"/>
      <c r="E7" s="4"/>
      <c r="F7" s="10"/>
      <c r="G7" s="10"/>
      <c r="H7" s="10"/>
      <c r="I7" s="10"/>
      <c r="J7" s="10"/>
      <c r="K7" s="4" t="s">
        <v>17</v>
      </c>
      <c r="L7" s="4"/>
      <c r="M7" s="12">
        <f>M23</f>
        <v>264</v>
      </c>
    </row>
    <row r="8" spans="1:13">
      <c r="A8" s="3" t="s">
        <v>18</v>
      </c>
      <c r="B8" s="4"/>
      <c r="C8" s="8"/>
      <c r="D8" s="4"/>
      <c r="E8" s="4"/>
      <c r="F8" s="4"/>
      <c r="G8" s="4"/>
      <c r="H8" s="4"/>
      <c r="I8" s="4"/>
      <c r="J8" s="4"/>
      <c r="K8" s="4" t="s">
        <v>19</v>
      </c>
      <c r="L8" s="4"/>
      <c r="M8" s="17" t="s">
        <v>68</v>
      </c>
    </row>
    <row r="9" spans="1:13">
      <c r="A9" s="3" t="s">
        <v>20</v>
      </c>
      <c r="B9" s="4"/>
      <c r="C9" s="35"/>
      <c r="D9" s="4"/>
      <c r="E9" s="4"/>
      <c r="F9" s="4"/>
      <c r="G9" s="4"/>
      <c r="H9" s="4"/>
      <c r="I9" s="4"/>
      <c r="J9" s="4"/>
      <c r="K9" s="4" t="s">
        <v>21</v>
      </c>
      <c r="L9" s="4"/>
      <c r="M9" s="18"/>
    </row>
    <row r="10" spans="1:13">
      <c r="A10" s="3" t="s">
        <v>22</v>
      </c>
      <c r="B10" s="4"/>
      <c r="C10" s="8" t="s">
        <v>67</v>
      </c>
      <c r="D10" s="4"/>
      <c r="E10" s="4"/>
      <c r="F10" s="4"/>
      <c r="G10" s="4"/>
      <c r="H10" s="4"/>
      <c r="I10" s="4"/>
      <c r="J10" s="4"/>
      <c r="K10" s="4"/>
      <c r="L10" s="4"/>
      <c r="M10" s="19"/>
    </row>
    <row r="11" spans="1:13" ht="15" thickBot="1">
      <c r="A11" s="20" t="s">
        <v>38</v>
      </c>
      <c r="B11" s="21"/>
      <c r="C11" s="22"/>
      <c r="D11" s="21"/>
      <c r="E11" s="21"/>
      <c r="F11" s="21"/>
      <c r="G11" s="21"/>
      <c r="H11" s="21"/>
      <c r="I11" s="21"/>
      <c r="J11" s="21"/>
      <c r="K11" s="21"/>
      <c r="L11" s="21"/>
      <c r="M11" s="23"/>
    </row>
    <row r="12" spans="1:13" ht="16.2" thickBot="1">
      <c r="A12" s="304"/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19"/>
    </row>
    <row r="13" spans="1:13" ht="15" thickBot="1">
      <c r="A13" s="320" t="s">
        <v>23</v>
      </c>
      <c r="B13" s="321"/>
      <c r="C13" s="322" t="s">
        <v>24</v>
      </c>
      <c r="D13" s="279" t="s">
        <v>25</v>
      </c>
      <c r="E13" s="280"/>
      <c r="F13" s="280"/>
      <c r="G13" s="280"/>
      <c r="H13" s="280"/>
      <c r="I13" s="280"/>
      <c r="J13" s="280"/>
      <c r="K13" s="315"/>
      <c r="L13" s="316" t="s">
        <v>0</v>
      </c>
      <c r="M13" s="324" t="s">
        <v>26</v>
      </c>
    </row>
    <row r="14" spans="1:13" ht="18" thickBot="1">
      <c r="A14" s="320"/>
      <c r="B14" s="321"/>
      <c r="C14" s="323"/>
      <c r="D14" s="24" t="s">
        <v>44</v>
      </c>
      <c r="E14" s="24" t="s">
        <v>27</v>
      </c>
      <c r="F14" s="24" t="s">
        <v>28</v>
      </c>
      <c r="G14" s="24" t="s">
        <v>29</v>
      </c>
      <c r="H14" s="24" t="s">
        <v>30</v>
      </c>
      <c r="I14" s="24" t="s">
        <v>31</v>
      </c>
      <c r="J14" s="24" t="s">
        <v>32</v>
      </c>
      <c r="K14" s="25" t="s">
        <v>35</v>
      </c>
      <c r="L14" s="317"/>
      <c r="M14" s="325"/>
    </row>
    <row r="15" spans="1:13" ht="15.6">
      <c r="A15" s="287">
        <v>1</v>
      </c>
      <c r="B15" s="289">
        <f>L15</f>
        <v>8</v>
      </c>
      <c r="C15" s="29" t="s">
        <v>69</v>
      </c>
      <c r="D15" s="27"/>
      <c r="E15" s="27"/>
      <c r="F15" s="27">
        <v>2</v>
      </c>
      <c r="G15" s="27">
        <v>2</v>
      </c>
      <c r="H15" s="27">
        <v>1</v>
      </c>
      <c r="I15" s="27">
        <v>1</v>
      </c>
      <c r="J15" s="27"/>
      <c r="K15" s="291">
        <f>SUM(D15:J18)</f>
        <v>24</v>
      </c>
      <c r="L15" s="293">
        <v>8</v>
      </c>
      <c r="M15" s="313">
        <f>K15*L15</f>
        <v>192</v>
      </c>
    </row>
    <row r="16" spans="1:13" ht="15.6">
      <c r="A16" s="288"/>
      <c r="B16" s="290"/>
      <c r="C16" s="26" t="s">
        <v>36</v>
      </c>
      <c r="D16" s="28"/>
      <c r="E16" s="28"/>
      <c r="F16" s="28">
        <v>4</v>
      </c>
      <c r="G16" s="28">
        <v>4</v>
      </c>
      <c r="H16" s="28">
        <v>4</v>
      </c>
      <c r="I16" s="28">
        <v>2</v>
      </c>
      <c r="J16" s="28">
        <v>1</v>
      </c>
      <c r="K16" s="292"/>
      <c r="L16" s="294"/>
      <c r="M16" s="314"/>
    </row>
    <row r="17" spans="1:13" ht="15.6">
      <c r="A17" s="288"/>
      <c r="B17" s="290"/>
      <c r="C17" s="26" t="s">
        <v>54</v>
      </c>
      <c r="D17" s="28"/>
      <c r="E17" s="28"/>
      <c r="F17" s="28"/>
      <c r="G17" s="28">
        <v>1</v>
      </c>
      <c r="H17" s="28">
        <v>1</v>
      </c>
      <c r="I17" s="28"/>
      <c r="J17" s="28"/>
      <c r="K17" s="292"/>
      <c r="L17" s="294"/>
      <c r="M17" s="314"/>
    </row>
    <row r="18" spans="1:13" ht="16.2" thickBot="1">
      <c r="A18" s="300"/>
      <c r="B18" s="326"/>
      <c r="C18" s="26" t="s">
        <v>70</v>
      </c>
      <c r="D18" s="28"/>
      <c r="E18" s="28"/>
      <c r="F18" s="28"/>
      <c r="G18" s="28"/>
      <c r="H18" s="28">
        <v>1</v>
      </c>
      <c r="I18" s="28"/>
      <c r="J18" s="28"/>
      <c r="K18" s="327"/>
      <c r="L18" s="328"/>
      <c r="M18" s="329"/>
    </row>
    <row r="19" spans="1:13" ht="15.6">
      <c r="A19" s="287">
        <f>B15+1</f>
        <v>9</v>
      </c>
      <c r="B19" s="289">
        <f>B15+L19</f>
        <v>9</v>
      </c>
      <c r="C19" s="29" t="s">
        <v>36</v>
      </c>
      <c r="D19" s="27"/>
      <c r="E19" s="27">
        <v>1</v>
      </c>
      <c r="F19" s="27">
        <v>1</v>
      </c>
      <c r="G19" s="27">
        <v>5</v>
      </c>
      <c r="H19" s="27">
        <v>3</v>
      </c>
      <c r="I19" s="27">
        <v>1</v>
      </c>
      <c r="J19" s="55">
        <v>1</v>
      </c>
      <c r="K19" s="295">
        <f>SUM(D19:J21)</f>
        <v>24</v>
      </c>
      <c r="L19" s="293">
        <v>1</v>
      </c>
      <c r="M19" s="313">
        <f>K19*L19</f>
        <v>24</v>
      </c>
    </row>
    <row r="20" spans="1:13" ht="15.6">
      <c r="A20" s="288"/>
      <c r="B20" s="290"/>
      <c r="C20" s="26" t="s">
        <v>69</v>
      </c>
      <c r="D20" s="28"/>
      <c r="E20" s="28">
        <v>3</v>
      </c>
      <c r="F20" s="28">
        <v>2</v>
      </c>
      <c r="G20" s="28">
        <v>2</v>
      </c>
      <c r="H20" s="28">
        <v>1</v>
      </c>
      <c r="I20" s="28"/>
      <c r="J20" s="56"/>
      <c r="K20" s="296"/>
      <c r="L20" s="294"/>
      <c r="M20" s="314"/>
    </row>
    <row r="21" spans="1:13" ht="16.2" thickBot="1">
      <c r="A21" s="288"/>
      <c r="B21" s="290"/>
      <c r="C21" s="26" t="s">
        <v>54</v>
      </c>
      <c r="D21" s="28"/>
      <c r="E21" s="28">
        <v>1</v>
      </c>
      <c r="F21" s="28">
        <v>2</v>
      </c>
      <c r="G21" s="28"/>
      <c r="H21" s="28">
        <v>1</v>
      </c>
      <c r="I21" s="28"/>
      <c r="J21" s="56"/>
      <c r="K21" s="296"/>
      <c r="L21" s="294"/>
      <c r="M21" s="314"/>
    </row>
    <row r="22" spans="1:13" ht="16.2" thickBot="1">
      <c r="A22" s="57">
        <f>B19+1</f>
        <v>10</v>
      </c>
      <c r="B22" s="58">
        <f>B19+L22</f>
        <v>11</v>
      </c>
      <c r="C22" s="29" t="s">
        <v>71</v>
      </c>
      <c r="D22" s="27"/>
      <c r="E22" s="27"/>
      <c r="F22" s="27">
        <v>4</v>
      </c>
      <c r="G22" s="27">
        <v>8</v>
      </c>
      <c r="H22" s="27">
        <v>3</v>
      </c>
      <c r="I22" s="27">
        <v>7</v>
      </c>
      <c r="J22" s="55">
        <v>2</v>
      </c>
      <c r="K22" s="59">
        <f>SUM(D22:J22)</f>
        <v>24</v>
      </c>
      <c r="L22" s="60">
        <v>2</v>
      </c>
      <c r="M22" s="61">
        <f>K22*L22</f>
        <v>48</v>
      </c>
    </row>
    <row r="23" spans="1:13" ht="19.2" thickBot="1">
      <c r="A23" s="297" t="s">
        <v>10</v>
      </c>
      <c r="B23" s="298"/>
      <c r="C23" s="298"/>
      <c r="D23" s="298"/>
      <c r="E23" s="298"/>
      <c r="F23" s="298"/>
      <c r="G23" s="298"/>
      <c r="H23" s="298"/>
      <c r="I23" s="298"/>
      <c r="J23" s="298"/>
      <c r="K23" s="299"/>
      <c r="L23" s="30">
        <f>SUM(L15:L22)</f>
        <v>11</v>
      </c>
      <c r="M23" s="30">
        <f>SUM(M15:M22)</f>
        <v>264</v>
      </c>
    </row>
    <row r="25" spans="1:13" ht="18.75" customHeight="1" thickBot="1"/>
    <row r="26" spans="1:13" ht="18.75" customHeight="1" thickBot="1">
      <c r="A26" s="301" t="s">
        <v>11</v>
      </c>
      <c r="B26" s="302"/>
      <c r="C26" s="302"/>
      <c r="D26" s="302"/>
      <c r="E26" s="302"/>
      <c r="F26" s="302"/>
      <c r="G26" s="302"/>
      <c r="H26" s="302"/>
      <c r="I26" s="302"/>
      <c r="J26" s="302"/>
      <c r="K26" s="302"/>
      <c r="L26" s="302"/>
      <c r="M26" s="318"/>
    </row>
    <row r="27" spans="1:13" ht="18.75" customHeight="1">
      <c r="A27" s="3" t="s">
        <v>12</v>
      </c>
      <c r="B27" s="4"/>
      <c r="C27" s="5"/>
      <c r="D27" s="4"/>
      <c r="E27" s="4"/>
      <c r="F27" s="4"/>
      <c r="G27" s="4"/>
      <c r="H27" s="4"/>
      <c r="I27" s="4"/>
      <c r="J27" s="4"/>
      <c r="K27" s="4"/>
      <c r="L27" s="6"/>
      <c r="M27" s="7"/>
    </row>
    <row r="28" spans="1:13" ht="18.75" customHeight="1">
      <c r="A28" s="3" t="s">
        <v>13</v>
      </c>
      <c r="B28" s="4"/>
      <c r="C28" s="8" t="s">
        <v>77</v>
      </c>
      <c r="D28" s="9"/>
      <c r="E28" s="4"/>
      <c r="F28" s="39"/>
      <c r="G28" s="39"/>
      <c r="H28" s="39"/>
      <c r="I28" s="39"/>
      <c r="J28" s="39"/>
      <c r="K28" s="10"/>
      <c r="L28" s="11"/>
      <c r="M28" s="12"/>
    </row>
    <row r="29" spans="1:13" ht="18.75" customHeight="1">
      <c r="A29" s="13" t="s">
        <v>14</v>
      </c>
      <c r="B29" s="4"/>
      <c r="C29" s="14"/>
      <c r="D29" s="9"/>
      <c r="E29" s="4"/>
      <c r="F29" s="15"/>
      <c r="G29" s="15"/>
      <c r="H29" s="15"/>
      <c r="I29" s="15"/>
      <c r="J29" s="15"/>
      <c r="K29" s="4" t="s">
        <v>15</v>
      </c>
      <c r="L29" s="11"/>
      <c r="M29" s="12"/>
    </row>
    <row r="30" spans="1:13" ht="18.75" customHeight="1">
      <c r="A30" s="3" t="s">
        <v>16</v>
      </c>
      <c r="B30" s="4"/>
      <c r="C30" s="16"/>
      <c r="D30" s="4"/>
      <c r="E30" s="4"/>
      <c r="F30" s="10"/>
      <c r="G30" s="10"/>
      <c r="H30" s="10"/>
      <c r="I30" s="10"/>
      <c r="J30" s="10"/>
      <c r="K30" s="4" t="s">
        <v>17</v>
      </c>
      <c r="L30" s="4"/>
      <c r="M30" s="12">
        <f>M45</f>
        <v>192</v>
      </c>
    </row>
    <row r="31" spans="1:13" ht="18.75" customHeight="1">
      <c r="A31" s="3" t="s">
        <v>18</v>
      </c>
      <c r="B31" s="4"/>
      <c r="C31" s="8"/>
      <c r="D31" s="4"/>
      <c r="E31" s="4"/>
      <c r="F31" s="4"/>
      <c r="G31" s="4"/>
      <c r="H31" s="4"/>
      <c r="I31" s="4"/>
      <c r="J31" s="4"/>
      <c r="K31" s="4" t="s">
        <v>19</v>
      </c>
      <c r="L31" s="4"/>
      <c r="M31" s="17" t="s">
        <v>78</v>
      </c>
    </row>
    <row r="32" spans="1:13" ht="18.75" customHeight="1">
      <c r="A32" s="3" t="s">
        <v>20</v>
      </c>
      <c r="B32" s="4"/>
      <c r="C32" s="35"/>
      <c r="D32" s="4"/>
      <c r="E32" s="4"/>
      <c r="F32" s="4"/>
      <c r="G32" s="4"/>
      <c r="H32" s="4"/>
      <c r="I32" s="4"/>
      <c r="J32" s="4"/>
      <c r="K32" s="4" t="s">
        <v>21</v>
      </c>
      <c r="L32" s="4"/>
      <c r="M32" s="18"/>
    </row>
    <row r="33" spans="1:13" ht="18.75" customHeight="1">
      <c r="A33" s="3" t="s">
        <v>22</v>
      </c>
      <c r="B33" s="4"/>
      <c r="C33" s="8" t="s">
        <v>72</v>
      </c>
      <c r="D33" s="4"/>
      <c r="E33" s="4"/>
      <c r="F33" s="4"/>
      <c r="G33" s="4"/>
      <c r="H33" s="4"/>
      <c r="I33" s="4"/>
      <c r="J33" s="4"/>
      <c r="K33" s="4"/>
      <c r="L33" s="4"/>
      <c r="M33" s="19"/>
    </row>
    <row r="34" spans="1:13" ht="18.75" customHeight="1" thickBot="1">
      <c r="A34" s="20" t="s">
        <v>38</v>
      </c>
      <c r="B34" s="21"/>
      <c r="C34" s="22"/>
      <c r="D34" s="21"/>
      <c r="E34" s="21"/>
      <c r="F34" s="21"/>
      <c r="G34" s="21"/>
      <c r="H34" s="21"/>
      <c r="I34" s="21"/>
      <c r="J34" s="21"/>
      <c r="K34" s="21"/>
      <c r="L34" s="21"/>
      <c r="M34" s="23"/>
    </row>
    <row r="35" spans="1:13" ht="18.75" customHeight="1" thickBot="1">
      <c r="A35" s="304"/>
      <c r="B35" s="305"/>
      <c r="C35" s="305"/>
      <c r="D35" s="305"/>
      <c r="E35" s="305"/>
      <c r="F35" s="305"/>
      <c r="G35" s="305"/>
      <c r="H35" s="305"/>
      <c r="I35" s="305"/>
      <c r="J35" s="305"/>
      <c r="K35" s="305"/>
      <c r="L35" s="305"/>
      <c r="M35" s="319"/>
    </row>
    <row r="36" spans="1:13" ht="18.75" customHeight="1" thickBot="1">
      <c r="A36" s="320" t="s">
        <v>23</v>
      </c>
      <c r="B36" s="321"/>
      <c r="C36" s="322" t="s">
        <v>24</v>
      </c>
      <c r="D36" s="279" t="s">
        <v>25</v>
      </c>
      <c r="E36" s="280"/>
      <c r="F36" s="280"/>
      <c r="G36" s="280"/>
      <c r="H36" s="280"/>
      <c r="I36" s="280"/>
      <c r="J36" s="280"/>
      <c r="K36" s="315"/>
      <c r="L36" s="316" t="s">
        <v>0</v>
      </c>
      <c r="M36" s="324" t="s">
        <v>26</v>
      </c>
    </row>
    <row r="37" spans="1:13" ht="18.75" customHeight="1" thickBot="1">
      <c r="A37" s="320"/>
      <c r="B37" s="321"/>
      <c r="C37" s="323"/>
      <c r="D37" s="24" t="s">
        <v>44</v>
      </c>
      <c r="E37" s="24" t="s">
        <v>27</v>
      </c>
      <c r="F37" s="24" t="s">
        <v>28</v>
      </c>
      <c r="G37" s="24" t="s">
        <v>29</v>
      </c>
      <c r="H37" s="24" t="s">
        <v>30</v>
      </c>
      <c r="I37" s="24" t="s">
        <v>31</v>
      </c>
      <c r="J37" s="24" t="s">
        <v>32</v>
      </c>
      <c r="K37" s="25" t="s">
        <v>35</v>
      </c>
      <c r="L37" s="317"/>
      <c r="M37" s="325"/>
    </row>
    <row r="38" spans="1:13" ht="18.75" customHeight="1">
      <c r="A38" s="287">
        <v>1</v>
      </c>
      <c r="B38" s="289">
        <f>L38</f>
        <v>7</v>
      </c>
      <c r="C38" s="29" t="s">
        <v>79</v>
      </c>
      <c r="D38" s="27"/>
      <c r="E38" s="27"/>
      <c r="F38" s="27">
        <v>1</v>
      </c>
      <c r="G38" s="27">
        <v>2</v>
      </c>
      <c r="H38" s="27">
        <v>1</v>
      </c>
      <c r="I38" s="27">
        <v>1</v>
      </c>
      <c r="J38" s="27">
        <v>2</v>
      </c>
      <c r="K38" s="291">
        <f>SUM(D38:J40)</f>
        <v>24</v>
      </c>
      <c r="L38" s="293">
        <v>7</v>
      </c>
      <c r="M38" s="313">
        <f>K38*L38</f>
        <v>168</v>
      </c>
    </row>
    <row r="39" spans="1:13" ht="18.75" customHeight="1">
      <c r="A39" s="288"/>
      <c r="B39" s="290"/>
      <c r="C39" s="26" t="s">
        <v>36</v>
      </c>
      <c r="D39" s="28"/>
      <c r="E39" s="28"/>
      <c r="F39" s="28">
        <v>1</v>
      </c>
      <c r="G39" s="28">
        <v>3</v>
      </c>
      <c r="H39" s="28">
        <v>3</v>
      </c>
      <c r="I39" s="28">
        <v>2</v>
      </c>
      <c r="J39" s="28">
        <v>3</v>
      </c>
      <c r="K39" s="292"/>
      <c r="L39" s="294"/>
      <c r="M39" s="314"/>
    </row>
    <row r="40" spans="1:13" ht="18.75" customHeight="1" thickBot="1">
      <c r="A40" s="288"/>
      <c r="B40" s="290"/>
      <c r="C40" s="26" t="s">
        <v>70</v>
      </c>
      <c r="D40" s="28"/>
      <c r="E40" s="28"/>
      <c r="F40" s="28">
        <v>1</v>
      </c>
      <c r="G40" s="28">
        <v>1</v>
      </c>
      <c r="H40" s="28">
        <v>1</v>
      </c>
      <c r="I40" s="28">
        <v>1</v>
      </c>
      <c r="J40" s="28">
        <v>1</v>
      </c>
      <c r="K40" s="292"/>
      <c r="L40" s="294"/>
      <c r="M40" s="314"/>
    </row>
    <row r="41" spans="1:13" ht="18.75" customHeight="1">
      <c r="A41" s="287">
        <f>B38+1</f>
        <v>8</v>
      </c>
      <c r="B41" s="289">
        <f>B38+L41</f>
        <v>8</v>
      </c>
      <c r="C41" s="29" t="s">
        <v>79</v>
      </c>
      <c r="D41" s="27"/>
      <c r="E41" s="27">
        <v>1</v>
      </c>
      <c r="F41" s="27">
        <v>1</v>
      </c>
      <c r="G41" s="27"/>
      <c r="H41" s="27">
        <v>1</v>
      </c>
      <c r="I41" s="27">
        <v>1</v>
      </c>
      <c r="J41" s="27">
        <v>2</v>
      </c>
      <c r="K41" s="291">
        <f>SUM(D41:J44)</f>
        <v>24</v>
      </c>
      <c r="L41" s="293">
        <v>1</v>
      </c>
      <c r="M41" s="313">
        <f>K41*L41</f>
        <v>24</v>
      </c>
    </row>
    <row r="42" spans="1:13" ht="18.75" customHeight="1">
      <c r="A42" s="288"/>
      <c r="B42" s="290"/>
      <c r="C42" s="26" t="s">
        <v>36</v>
      </c>
      <c r="D42" s="28"/>
      <c r="E42" s="28"/>
      <c r="F42" s="28">
        <v>3</v>
      </c>
      <c r="G42" s="28">
        <v>1</v>
      </c>
      <c r="H42" s="28"/>
      <c r="I42" s="28"/>
      <c r="J42" s="28">
        <v>1</v>
      </c>
      <c r="K42" s="292"/>
      <c r="L42" s="294"/>
      <c r="M42" s="314"/>
    </row>
    <row r="43" spans="1:13" ht="18.75" customHeight="1">
      <c r="A43" s="288"/>
      <c r="B43" s="290"/>
      <c r="C43" s="26" t="s">
        <v>74</v>
      </c>
      <c r="D43" s="28"/>
      <c r="E43" s="28"/>
      <c r="F43" s="28"/>
      <c r="G43" s="28"/>
      <c r="H43" s="28"/>
      <c r="I43" s="28"/>
      <c r="J43" s="28">
        <v>2</v>
      </c>
      <c r="K43" s="292"/>
      <c r="L43" s="294"/>
      <c r="M43" s="314"/>
    </row>
    <row r="44" spans="1:13" ht="18.75" customHeight="1" thickBot="1">
      <c r="A44" s="288"/>
      <c r="B44" s="290"/>
      <c r="C44" s="26" t="s">
        <v>52</v>
      </c>
      <c r="D44" s="28"/>
      <c r="E44" s="28"/>
      <c r="F44" s="28"/>
      <c r="G44" s="28">
        <v>4</v>
      </c>
      <c r="H44" s="28">
        <v>1</v>
      </c>
      <c r="I44" s="28">
        <v>5</v>
      </c>
      <c r="J44" s="28">
        <v>1</v>
      </c>
      <c r="K44" s="292"/>
      <c r="L44" s="294"/>
      <c r="M44" s="314"/>
    </row>
    <row r="45" spans="1:13" ht="18.75" customHeight="1" thickBot="1">
      <c r="A45" s="297" t="s">
        <v>10</v>
      </c>
      <c r="B45" s="298"/>
      <c r="C45" s="298"/>
      <c r="D45" s="298"/>
      <c r="E45" s="298"/>
      <c r="F45" s="298"/>
      <c r="G45" s="298"/>
      <c r="H45" s="298"/>
      <c r="I45" s="298"/>
      <c r="J45" s="298"/>
      <c r="K45" s="299"/>
      <c r="L45" s="30">
        <f>SUM(L38:L44)</f>
        <v>8</v>
      </c>
      <c r="M45" s="30">
        <f>SUM(M38:M44)</f>
        <v>192</v>
      </c>
    </row>
    <row r="46" spans="1:13" ht="18.75" customHeight="1"/>
    <row r="47" spans="1:13" ht="18.75" customHeight="1"/>
    <row r="48" spans="1:13" ht="18.75" customHeight="1" thickBot="1"/>
    <row r="49" spans="1:13" ht="18.75" customHeight="1" thickBot="1">
      <c r="A49" s="301" t="s">
        <v>11</v>
      </c>
      <c r="B49" s="302"/>
      <c r="C49" s="302"/>
      <c r="D49" s="302"/>
      <c r="E49" s="302"/>
      <c r="F49" s="302"/>
      <c r="G49" s="302"/>
      <c r="H49" s="302"/>
      <c r="I49" s="302"/>
      <c r="J49" s="302"/>
      <c r="K49" s="302"/>
      <c r="L49" s="302"/>
      <c r="M49" s="318"/>
    </row>
    <row r="50" spans="1:13" ht="18.75" customHeight="1">
      <c r="A50" s="3" t="s">
        <v>12</v>
      </c>
      <c r="B50" s="4"/>
      <c r="C50" s="5"/>
      <c r="D50" s="4"/>
      <c r="E50" s="4"/>
      <c r="F50" s="4"/>
      <c r="G50" s="4"/>
      <c r="H50" s="4"/>
      <c r="I50" s="4"/>
      <c r="J50" s="4"/>
      <c r="K50" s="4"/>
      <c r="L50" s="6"/>
      <c r="M50" s="7"/>
    </row>
    <row r="51" spans="1:13" ht="18.75" customHeight="1">
      <c r="A51" s="3" t="s">
        <v>13</v>
      </c>
      <c r="B51" s="4"/>
      <c r="C51" s="8" t="s">
        <v>165</v>
      </c>
      <c r="D51" s="9"/>
      <c r="E51" s="4"/>
      <c r="F51" s="39"/>
      <c r="G51" s="39"/>
      <c r="H51" s="39"/>
      <c r="I51" s="39"/>
      <c r="J51" s="39"/>
      <c r="K51" s="10"/>
      <c r="L51" s="11"/>
      <c r="M51" s="12"/>
    </row>
    <row r="52" spans="1:13" ht="18.75" customHeight="1">
      <c r="A52" s="13" t="s">
        <v>14</v>
      </c>
      <c r="B52" s="4"/>
      <c r="C52" s="14"/>
      <c r="D52" s="9"/>
      <c r="E52" s="4"/>
      <c r="F52" s="15"/>
      <c r="G52" s="15"/>
      <c r="H52" s="15"/>
      <c r="I52" s="15"/>
      <c r="J52" s="15"/>
      <c r="K52" s="4" t="s">
        <v>15</v>
      </c>
      <c r="L52" s="11"/>
      <c r="M52" s="12"/>
    </row>
    <row r="53" spans="1:13" ht="18.75" customHeight="1">
      <c r="A53" s="3" t="s">
        <v>16</v>
      </c>
      <c r="B53" s="4"/>
      <c r="C53" s="16"/>
      <c r="D53" s="4"/>
      <c r="E53" s="4"/>
      <c r="F53" s="10"/>
      <c r="G53" s="10"/>
      <c r="H53" s="10"/>
      <c r="I53" s="10"/>
      <c r="J53" s="10"/>
      <c r="K53" s="4" t="s">
        <v>17</v>
      </c>
      <c r="L53" s="4"/>
      <c r="M53" s="12">
        <f>M66</f>
        <v>96</v>
      </c>
    </row>
    <row r="54" spans="1:13" ht="18.75" customHeight="1">
      <c r="A54" s="3" t="s">
        <v>18</v>
      </c>
      <c r="B54" s="4"/>
      <c r="C54" s="8"/>
      <c r="D54" s="4"/>
      <c r="E54" s="4"/>
      <c r="F54" s="4"/>
      <c r="G54" s="4"/>
      <c r="H54" s="4"/>
      <c r="I54" s="4"/>
      <c r="J54" s="4"/>
      <c r="K54" s="4" t="s">
        <v>19</v>
      </c>
      <c r="L54" s="4"/>
      <c r="M54" s="17" t="s">
        <v>167</v>
      </c>
    </row>
    <row r="55" spans="1:13" ht="18.75" customHeight="1">
      <c r="A55" s="3" t="s">
        <v>20</v>
      </c>
      <c r="B55" s="4"/>
      <c r="C55" s="35"/>
      <c r="D55" s="4"/>
      <c r="E55" s="4"/>
      <c r="F55" s="4"/>
      <c r="G55" s="4"/>
      <c r="H55" s="4"/>
      <c r="I55" s="4"/>
      <c r="J55" s="4"/>
      <c r="K55" s="4" t="s">
        <v>21</v>
      </c>
      <c r="L55" s="4"/>
      <c r="M55" s="18"/>
    </row>
    <row r="56" spans="1:13" ht="18.75" customHeight="1">
      <c r="A56" s="3" t="s">
        <v>22</v>
      </c>
      <c r="B56" s="4"/>
      <c r="C56" s="8" t="s">
        <v>166</v>
      </c>
      <c r="D56" s="4"/>
      <c r="E56" s="4"/>
      <c r="F56" s="4"/>
      <c r="G56" s="4"/>
      <c r="H56" s="4"/>
      <c r="I56" s="4"/>
      <c r="J56" s="4"/>
      <c r="K56" s="4"/>
      <c r="L56" s="4"/>
      <c r="M56" s="19"/>
    </row>
    <row r="57" spans="1:13" ht="18.75" customHeight="1" thickBot="1">
      <c r="A57" s="20" t="s">
        <v>38</v>
      </c>
      <c r="B57" s="21"/>
      <c r="C57" s="22"/>
      <c r="D57" s="21"/>
      <c r="E57" s="21"/>
      <c r="F57" s="21"/>
      <c r="G57" s="21"/>
      <c r="H57" s="21"/>
      <c r="I57" s="21"/>
      <c r="J57" s="21"/>
      <c r="K57" s="21"/>
      <c r="L57" s="21"/>
      <c r="M57" s="23"/>
    </row>
    <row r="58" spans="1:13" ht="18.75" customHeight="1" thickBot="1">
      <c r="A58" s="304"/>
      <c r="B58" s="305"/>
      <c r="C58" s="305"/>
      <c r="D58" s="305"/>
      <c r="E58" s="305"/>
      <c r="F58" s="305"/>
      <c r="G58" s="305"/>
      <c r="H58" s="305"/>
      <c r="I58" s="305"/>
      <c r="J58" s="305"/>
      <c r="K58" s="305"/>
      <c r="L58" s="305"/>
      <c r="M58" s="319"/>
    </row>
    <row r="59" spans="1:13" ht="18.75" customHeight="1" thickBot="1">
      <c r="A59" s="320" t="s">
        <v>23</v>
      </c>
      <c r="B59" s="321"/>
      <c r="C59" s="322" t="s">
        <v>24</v>
      </c>
      <c r="D59" s="279" t="s">
        <v>25</v>
      </c>
      <c r="E59" s="280"/>
      <c r="F59" s="280"/>
      <c r="G59" s="280"/>
      <c r="H59" s="280"/>
      <c r="I59" s="280"/>
      <c r="J59" s="280"/>
      <c r="K59" s="315"/>
      <c r="L59" s="316" t="s">
        <v>0</v>
      </c>
      <c r="M59" s="324" t="s">
        <v>26</v>
      </c>
    </row>
    <row r="60" spans="1:13" ht="18.75" customHeight="1" thickBot="1">
      <c r="A60" s="320"/>
      <c r="B60" s="321"/>
      <c r="C60" s="323"/>
      <c r="D60" s="24" t="s">
        <v>44</v>
      </c>
      <c r="E60" s="24" t="s">
        <v>27</v>
      </c>
      <c r="F60" s="24" t="s">
        <v>28</v>
      </c>
      <c r="G60" s="24" t="s">
        <v>29</v>
      </c>
      <c r="H60" s="24" t="s">
        <v>30</v>
      </c>
      <c r="I60" s="24" t="s">
        <v>31</v>
      </c>
      <c r="J60" s="24" t="s">
        <v>32</v>
      </c>
      <c r="K60" s="25" t="s">
        <v>35</v>
      </c>
      <c r="L60" s="317"/>
      <c r="M60" s="325"/>
    </row>
    <row r="61" spans="1:13" ht="18.75" customHeight="1">
      <c r="A61" s="287">
        <v>1</v>
      </c>
      <c r="B61" s="289">
        <f>L61</f>
        <v>3</v>
      </c>
      <c r="C61" s="29" t="s">
        <v>149</v>
      </c>
      <c r="D61" s="27"/>
      <c r="E61" s="27">
        <v>1</v>
      </c>
      <c r="F61" s="27">
        <v>4</v>
      </c>
      <c r="G61" s="27">
        <v>5</v>
      </c>
      <c r="H61" s="27">
        <v>4</v>
      </c>
      <c r="I61" s="27">
        <v>3</v>
      </c>
      <c r="J61" s="27"/>
      <c r="K61" s="291">
        <f>SUM(D61:J64)</f>
        <v>24</v>
      </c>
      <c r="L61" s="293">
        <v>3</v>
      </c>
      <c r="M61" s="313">
        <f>K61*L61</f>
        <v>72</v>
      </c>
    </row>
    <row r="62" spans="1:13" ht="18.75" customHeight="1">
      <c r="A62" s="288"/>
      <c r="B62" s="290"/>
      <c r="C62" s="26" t="s">
        <v>36</v>
      </c>
      <c r="D62" s="28"/>
      <c r="E62" s="28"/>
      <c r="F62" s="28"/>
      <c r="G62" s="28">
        <v>1</v>
      </c>
      <c r="H62" s="28">
        <v>1</v>
      </c>
      <c r="I62" s="28"/>
      <c r="J62" s="28">
        <v>2</v>
      </c>
      <c r="K62" s="292"/>
      <c r="L62" s="294"/>
      <c r="M62" s="314"/>
    </row>
    <row r="63" spans="1:13" ht="18.75" customHeight="1">
      <c r="A63" s="288"/>
      <c r="B63" s="290"/>
      <c r="C63" s="26" t="s">
        <v>55</v>
      </c>
      <c r="D63" s="28"/>
      <c r="E63" s="28"/>
      <c r="F63" s="28"/>
      <c r="G63" s="28">
        <v>1</v>
      </c>
      <c r="H63" s="28">
        <v>1</v>
      </c>
      <c r="I63" s="28"/>
      <c r="J63" s="28"/>
      <c r="K63" s="292"/>
      <c r="L63" s="294"/>
      <c r="M63" s="314"/>
    </row>
    <row r="64" spans="1:13" ht="18.75" customHeight="1" thickBot="1">
      <c r="A64" s="288"/>
      <c r="B64" s="290"/>
      <c r="C64" s="26" t="s">
        <v>168</v>
      </c>
      <c r="D64" s="28"/>
      <c r="E64" s="28">
        <v>1</v>
      </c>
      <c r="F64" s="28"/>
      <c r="G64" s="28"/>
      <c r="H64" s="28"/>
      <c r="I64" s="28"/>
      <c r="J64" s="28"/>
      <c r="K64" s="292"/>
      <c r="L64" s="294"/>
      <c r="M64" s="314"/>
    </row>
    <row r="65" spans="1:13" ht="18.75" customHeight="1" thickBot="1">
      <c r="A65" s="57">
        <f>B61+1</f>
        <v>4</v>
      </c>
      <c r="B65" s="58">
        <f>B61+L65</f>
        <v>4</v>
      </c>
      <c r="C65" s="29" t="s">
        <v>71</v>
      </c>
      <c r="D65" s="27"/>
      <c r="E65" s="27"/>
      <c r="F65" s="27">
        <v>4</v>
      </c>
      <c r="G65" s="27">
        <v>10</v>
      </c>
      <c r="H65" s="27">
        <v>5</v>
      </c>
      <c r="I65" s="27">
        <v>2</v>
      </c>
      <c r="J65" s="27">
        <v>3</v>
      </c>
      <c r="K65" s="62">
        <f>SUM(D65:J65)</f>
        <v>24</v>
      </c>
      <c r="L65" s="60">
        <v>1</v>
      </c>
      <c r="M65" s="61">
        <f>K65*L65</f>
        <v>24</v>
      </c>
    </row>
    <row r="66" spans="1:13" ht="18.75" customHeight="1" thickBot="1">
      <c r="A66" s="297" t="s">
        <v>10</v>
      </c>
      <c r="B66" s="298"/>
      <c r="C66" s="298"/>
      <c r="D66" s="298"/>
      <c r="E66" s="298"/>
      <c r="F66" s="298"/>
      <c r="G66" s="298"/>
      <c r="H66" s="298"/>
      <c r="I66" s="298"/>
      <c r="J66" s="298"/>
      <c r="K66" s="299"/>
      <c r="L66" s="30">
        <f>SUM(L61:L65)</f>
        <v>4</v>
      </c>
      <c r="M66" s="30">
        <f>SUM(M61:M65)</f>
        <v>96</v>
      </c>
    </row>
    <row r="67" spans="1:13" ht="18.75" customHeight="1"/>
    <row r="68" spans="1:13" ht="18.75" customHeight="1"/>
    <row r="69" spans="1:13" ht="18.75" customHeight="1" thickBot="1"/>
    <row r="70" spans="1:13" ht="18.75" customHeight="1" thickBot="1">
      <c r="A70" s="301" t="s">
        <v>11</v>
      </c>
      <c r="B70" s="302"/>
      <c r="C70" s="302"/>
      <c r="D70" s="302"/>
      <c r="E70" s="302"/>
      <c r="F70" s="302"/>
      <c r="G70" s="302"/>
      <c r="H70" s="302"/>
      <c r="I70" s="302"/>
      <c r="J70" s="302"/>
      <c r="K70" s="302"/>
      <c r="L70" s="302"/>
      <c r="M70" s="318"/>
    </row>
    <row r="71" spans="1:13" ht="18.75" customHeight="1">
      <c r="A71" s="3" t="s">
        <v>12</v>
      </c>
      <c r="B71" s="4"/>
      <c r="C71" s="5"/>
      <c r="D71" s="4"/>
      <c r="E71" s="4"/>
      <c r="F71" s="4"/>
      <c r="G71" s="4"/>
      <c r="H71" s="4"/>
      <c r="I71" s="4"/>
      <c r="J71" s="4"/>
      <c r="K71" s="4"/>
      <c r="L71" s="6"/>
      <c r="M71" s="7"/>
    </row>
    <row r="72" spans="1:13" ht="18.75" customHeight="1">
      <c r="A72" s="3" t="s">
        <v>13</v>
      </c>
      <c r="B72" s="4"/>
      <c r="C72" s="8" t="s">
        <v>172</v>
      </c>
      <c r="D72" s="9"/>
      <c r="E72" s="4"/>
      <c r="F72" s="39"/>
      <c r="G72" s="39"/>
      <c r="H72" s="39"/>
      <c r="I72" s="39"/>
      <c r="J72" s="39"/>
      <c r="K72" s="10"/>
      <c r="L72" s="11"/>
      <c r="M72" s="12"/>
    </row>
    <row r="73" spans="1:13" ht="18.75" customHeight="1">
      <c r="A73" s="13" t="s">
        <v>14</v>
      </c>
      <c r="B73" s="4"/>
      <c r="C73" s="14"/>
      <c r="D73" s="9"/>
      <c r="E73" s="4"/>
      <c r="F73" s="15"/>
      <c r="G73" s="15"/>
      <c r="H73" s="15"/>
      <c r="I73" s="15"/>
      <c r="J73" s="15"/>
      <c r="K73" s="4" t="s">
        <v>15</v>
      </c>
      <c r="L73" s="11"/>
      <c r="M73" s="12"/>
    </row>
    <row r="74" spans="1:13" ht="18.75" customHeight="1">
      <c r="A74" s="3" t="s">
        <v>16</v>
      </c>
      <c r="B74" s="4"/>
      <c r="C74" s="16"/>
      <c r="D74" s="4"/>
      <c r="E74" s="4"/>
      <c r="F74" s="10"/>
      <c r="G74" s="10"/>
      <c r="H74" s="10"/>
      <c r="I74" s="10"/>
      <c r="J74" s="10"/>
      <c r="K74" s="4" t="s">
        <v>17</v>
      </c>
      <c r="L74" s="4"/>
      <c r="M74" s="12">
        <f>M111</f>
        <v>1032</v>
      </c>
    </row>
    <row r="75" spans="1:13" ht="18.75" customHeight="1">
      <c r="A75" s="3" t="s">
        <v>18</v>
      </c>
      <c r="B75" s="4"/>
      <c r="C75" s="8"/>
      <c r="D75" s="4"/>
      <c r="E75" s="4"/>
      <c r="F75" s="4"/>
      <c r="G75" s="4"/>
      <c r="H75" s="4"/>
      <c r="I75" s="4"/>
      <c r="J75" s="4"/>
      <c r="K75" s="4" t="s">
        <v>19</v>
      </c>
      <c r="L75" s="4"/>
      <c r="M75" s="17" t="s">
        <v>68</v>
      </c>
    </row>
    <row r="76" spans="1:13" ht="18.75" customHeight="1">
      <c r="A76" s="3" t="s">
        <v>20</v>
      </c>
      <c r="B76" s="4"/>
      <c r="C76" s="35"/>
      <c r="D76" s="4"/>
      <c r="E76" s="4"/>
      <c r="F76" s="4"/>
      <c r="G76" s="4"/>
      <c r="H76" s="4"/>
      <c r="I76" s="4"/>
      <c r="J76" s="4"/>
      <c r="K76" s="4" t="s">
        <v>21</v>
      </c>
      <c r="L76" s="4"/>
      <c r="M76" s="18"/>
    </row>
    <row r="77" spans="1:13" ht="18.75" customHeight="1">
      <c r="A77" s="3" t="s">
        <v>22</v>
      </c>
      <c r="B77" s="4"/>
      <c r="C77" s="8" t="s">
        <v>66</v>
      </c>
      <c r="D77" s="4"/>
      <c r="E77" s="4"/>
      <c r="F77" s="4"/>
      <c r="G77" s="4"/>
      <c r="H77" s="4"/>
      <c r="I77" s="4"/>
      <c r="J77" s="4"/>
      <c r="K77" s="4"/>
      <c r="L77" s="4"/>
      <c r="M77" s="19"/>
    </row>
    <row r="78" spans="1:13" ht="18.75" customHeight="1" thickBot="1">
      <c r="A78" s="20" t="s">
        <v>38</v>
      </c>
      <c r="B78" s="21"/>
      <c r="C78" s="22"/>
      <c r="D78" s="21"/>
      <c r="E78" s="21"/>
      <c r="F78" s="21"/>
      <c r="G78" s="21"/>
      <c r="H78" s="21"/>
      <c r="I78" s="21"/>
      <c r="J78" s="21"/>
      <c r="K78" s="21"/>
      <c r="L78" s="21"/>
      <c r="M78" s="23"/>
    </row>
    <row r="79" spans="1:13" ht="18.75" customHeight="1" thickBot="1">
      <c r="A79" s="304"/>
      <c r="B79" s="305"/>
      <c r="C79" s="305"/>
      <c r="D79" s="305"/>
      <c r="E79" s="305"/>
      <c r="F79" s="305"/>
      <c r="G79" s="305"/>
      <c r="H79" s="305"/>
      <c r="I79" s="305"/>
      <c r="J79" s="305"/>
      <c r="K79" s="305"/>
      <c r="L79" s="305"/>
      <c r="M79" s="319"/>
    </row>
    <row r="80" spans="1:13" ht="18.75" customHeight="1" thickBot="1">
      <c r="A80" s="320" t="s">
        <v>23</v>
      </c>
      <c r="B80" s="321"/>
      <c r="C80" s="322" t="s">
        <v>24</v>
      </c>
      <c r="D80" s="279" t="s">
        <v>25</v>
      </c>
      <c r="E80" s="280"/>
      <c r="F80" s="280"/>
      <c r="G80" s="280"/>
      <c r="H80" s="280"/>
      <c r="I80" s="280"/>
      <c r="J80" s="280"/>
      <c r="K80" s="315"/>
      <c r="L80" s="316" t="s">
        <v>0</v>
      </c>
      <c r="M80" s="324" t="s">
        <v>26</v>
      </c>
    </row>
    <row r="81" spans="1:13" ht="18.75" customHeight="1" thickBot="1">
      <c r="A81" s="320"/>
      <c r="B81" s="321"/>
      <c r="C81" s="323"/>
      <c r="D81" s="24" t="s">
        <v>44</v>
      </c>
      <c r="E81" s="24" t="s">
        <v>27</v>
      </c>
      <c r="F81" s="24" t="s">
        <v>28</v>
      </c>
      <c r="G81" s="24" t="s">
        <v>29</v>
      </c>
      <c r="H81" s="24" t="s">
        <v>30</v>
      </c>
      <c r="I81" s="24" t="s">
        <v>31</v>
      </c>
      <c r="J81" s="24" t="s">
        <v>32</v>
      </c>
      <c r="K81" s="25" t="s">
        <v>35</v>
      </c>
      <c r="L81" s="317"/>
      <c r="M81" s="325"/>
    </row>
    <row r="82" spans="1:13" ht="18.75" customHeight="1">
      <c r="A82" s="287">
        <v>1</v>
      </c>
      <c r="B82" s="289">
        <f>L82</f>
        <v>14</v>
      </c>
      <c r="C82" s="29" t="s">
        <v>54</v>
      </c>
      <c r="D82" s="27"/>
      <c r="E82" s="27"/>
      <c r="F82" s="27">
        <v>1</v>
      </c>
      <c r="G82" s="27">
        <v>1</v>
      </c>
      <c r="H82" s="27">
        <v>1</v>
      </c>
      <c r="I82" s="27">
        <v>1</v>
      </c>
      <c r="J82" s="27"/>
      <c r="K82" s="291">
        <f>SUM(D82:J86)</f>
        <v>24</v>
      </c>
      <c r="L82" s="293">
        <v>14</v>
      </c>
      <c r="M82" s="313">
        <f>K82*L82</f>
        <v>336</v>
      </c>
    </row>
    <row r="83" spans="1:13" ht="18.75" customHeight="1">
      <c r="A83" s="288"/>
      <c r="B83" s="290"/>
      <c r="C83" s="26" t="s">
        <v>36</v>
      </c>
      <c r="D83" s="28"/>
      <c r="E83" s="28"/>
      <c r="F83" s="28">
        <v>2</v>
      </c>
      <c r="G83" s="28">
        <v>4</v>
      </c>
      <c r="H83" s="28">
        <v>2</v>
      </c>
      <c r="I83" s="28">
        <v>1</v>
      </c>
      <c r="J83" s="28"/>
      <c r="K83" s="292"/>
      <c r="L83" s="294"/>
      <c r="M83" s="314"/>
    </row>
    <row r="84" spans="1:13" ht="18.75" customHeight="1">
      <c r="A84" s="288"/>
      <c r="B84" s="290"/>
      <c r="C84" s="26" t="s">
        <v>173</v>
      </c>
      <c r="D84" s="28"/>
      <c r="E84" s="28"/>
      <c r="F84" s="28"/>
      <c r="G84" s="28">
        <v>1</v>
      </c>
      <c r="H84" s="28"/>
      <c r="I84" s="28"/>
      <c r="J84" s="28"/>
      <c r="K84" s="292"/>
      <c r="L84" s="294"/>
      <c r="M84" s="314"/>
    </row>
    <row r="85" spans="1:13" ht="18.75" customHeight="1">
      <c r="A85" s="288"/>
      <c r="B85" s="290"/>
      <c r="C85" s="26" t="s">
        <v>174</v>
      </c>
      <c r="D85" s="28"/>
      <c r="E85" s="28"/>
      <c r="F85" s="28">
        <v>1</v>
      </c>
      <c r="G85" s="28">
        <v>2</v>
      </c>
      <c r="H85" s="28">
        <v>1</v>
      </c>
      <c r="I85" s="28">
        <v>1</v>
      </c>
      <c r="J85" s="28"/>
      <c r="K85" s="292"/>
      <c r="L85" s="294"/>
      <c r="M85" s="314"/>
    </row>
    <row r="86" spans="1:13" ht="18.75" customHeight="1" thickBot="1">
      <c r="A86" s="288"/>
      <c r="B86" s="290"/>
      <c r="C86" s="26" t="s">
        <v>81</v>
      </c>
      <c r="D86" s="28"/>
      <c r="E86" s="28"/>
      <c r="F86" s="28">
        <v>1</v>
      </c>
      <c r="G86" s="28">
        <v>2</v>
      </c>
      <c r="H86" s="28">
        <v>1</v>
      </c>
      <c r="I86" s="28">
        <v>1</v>
      </c>
      <c r="J86" s="28"/>
      <c r="K86" s="292"/>
      <c r="L86" s="294"/>
      <c r="M86" s="314"/>
    </row>
    <row r="87" spans="1:13" ht="18.75" customHeight="1">
      <c r="A87" s="287">
        <f>B82+1</f>
        <v>15</v>
      </c>
      <c r="B87" s="289">
        <f>B82+L87</f>
        <v>19</v>
      </c>
      <c r="C87" s="29" t="s">
        <v>54</v>
      </c>
      <c r="D87" s="27"/>
      <c r="E87" s="27"/>
      <c r="F87" s="27">
        <v>1</v>
      </c>
      <c r="G87" s="27">
        <v>2</v>
      </c>
      <c r="H87" s="27">
        <v>1</v>
      </c>
      <c r="I87" s="27"/>
      <c r="J87" s="27">
        <v>1</v>
      </c>
      <c r="K87" s="291">
        <f>SUM(D87:J92)</f>
        <v>24</v>
      </c>
      <c r="L87" s="293">
        <v>5</v>
      </c>
      <c r="M87" s="313">
        <f>K87*L87</f>
        <v>120</v>
      </c>
    </row>
    <row r="88" spans="1:13" ht="18.75" customHeight="1">
      <c r="A88" s="288"/>
      <c r="B88" s="290"/>
      <c r="C88" s="26" t="s">
        <v>173</v>
      </c>
      <c r="D88" s="28"/>
      <c r="E88" s="28"/>
      <c r="F88" s="28">
        <v>2</v>
      </c>
      <c r="G88" s="28"/>
      <c r="H88" s="28">
        <v>1</v>
      </c>
      <c r="I88" s="28">
        <v>1</v>
      </c>
      <c r="J88" s="28"/>
      <c r="K88" s="292"/>
      <c r="L88" s="294"/>
      <c r="M88" s="314"/>
    </row>
    <row r="89" spans="1:13" ht="18.75" customHeight="1">
      <c r="A89" s="288"/>
      <c r="B89" s="290"/>
      <c r="C89" s="26" t="s">
        <v>55</v>
      </c>
      <c r="D89" s="28"/>
      <c r="E89" s="28"/>
      <c r="F89" s="28">
        <v>1</v>
      </c>
      <c r="G89" s="28">
        <v>2</v>
      </c>
      <c r="H89" s="28">
        <v>1</v>
      </c>
      <c r="I89" s="28">
        <v>1</v>
      </c>
      <c r="J89" s="28"/>
      <c r="K89" s="292"/>
      <c r="L89" s="294"/>
      <c r="M89" s="314"/>
    </row>
    <row r="90" spans="1:13" ht="18.75" customHeight="1">
      <c r="A90" s="288"/>
      <c r="B90" s="290"/>
      <c r="C90" s="26" t="s">
        <v>174</v>
      </c>
      <c r="D90" s="28"/>
      <c r="E90" s="28"/>
      <c r="F90" s="28">
        <v>2</v>
      </c>
      <c r="G90" s="28"/>
      <c r="H90" s="28"/>
      <c r="I90" s="28"/>
      <c r="J90" s="28">
        <v>1</v>
      </c>
      <c r="K90" s="292"/>
      <c r="L90" s="294"/>
      <c r="M90" s="314"/>
    </row>
    <row r="91" spans="1:13" ht="18.75" customHeight="1">
      <c r="A91" s="288"/>
      <c r="B91" s="290"/>
      <c r="C91" s="26" t="s">
        <v>36</v>
      </c>
      <c r="D91" s="28"/>
      <c r="E91" s="28"/>
      <c r="F91" s="28"/>
      <c r="G91" s="28"/>
      <c r="H91" s="28">
        <v>1</v>
      </c>
      <c r="I91" s="28">
        <v>1</v>
      </c>
      <c r="J91" s="28">
        <v>3</v>
      </c>
      <c r="K91" s="292"/>
      <c r="L91" s="294"/>
      <c r="M91" s="314"/>
    </row>
    <row r="92" spans="1:13" ht="18.75" customHeight="1" thickBot="1">
      <c r="A92" s="288"/>
      <c r="B92" s="290"/>
      <c r="C92" s="26" t="s">
        <v>175</v>
      </c>
      <c r="D92" s="28"/>
      <c r="E92" s="28"/>
      <c r="F92" s="28"/>
      <c r="G92" s="28">
        <v>2</v>
      </c>
      <c r="H92" s="28"/>
      <c r="I92" s="28"/>
      <c r="J92" s="28"/>
      <c r="K92" s="292"/>
      <c r="L92" s="294"/>
      <c r="M92" s="314"/>
    </row>
    <row r="93" spans="1:13" ht="18.75" customHeight="1">
      <c r="A93" s="287">
        <f>B87+1</f>
        <v>20</v>
      </c>
      <c r="B93" s="289">
        <f>B87+L93</f>
        <v>22</v>
      </c>
      <c r="C93" s="29" t="s">
        <v>176</v>
      </c>
      <c r="D93" s="27"/>
      <c r="E93" s="27"/>
      <c r="F93" s="27">
        <v>1</v>
      </c>
      <c r="G93" s="27">
        <v>3</v>
      </c>
      <c r="H93" s="27"/>
      <c r="I93" s="27"/>
      <c r="J93" s="27">
        <v>1</v>
      </c>
      <c r="K93" s="291">
        <f>SUM(D93:J98)</f>
        <v>24</v>
      </c>
      <c r="L93" s="293">
        <v>3</v>
      </c>
      <c r="M93" s="313">
        <f>K93*L93</f>
        <v>72</v>
      </c>
    </row>
    <row r="94" spans="1:13" ht="18.75" customHeight="1">
      <c r="A94" s="288"/>
      <c r="B94" s="290"/>
      <c r="C94" s="26" t="s">
        <v>173</v>
      </c>
      <c r="D94" s="28"/>
      <c r="E94" s="28">
        <v>1</v>
      </c>
      <c r="F94" s="28">
        <v>1</v>
      </c>
      <c r="G94" s="28"/>
      <c r="H94" s="28"/>
      <c r="I94" s="28">
        <v>1</v>
      </c>
      <c r="J94" s="28"/>
      <c r="K94" s="292"/>
      <c r="L94" s="294"/>
      <c r="M94" s="314"/>
    </row>
    <row r="95" spans="1:13" ht="18.75" customHeight="1">
      <c r="A95" s="288"/>
      <c r="B95" s="290"/>
      <c r="C95" s="26" t="s">
        <v>81</v>
      </c>
      <c r="D95" s="28"/>
      <c r="E95" s="28">
        <v>1</v>
      </c>
      <c r="F95" s="28">
        <v>2</v>
      </c>
      <c r="G95" s="28">
        <v>1</v>
      </c>
      <c r="H95" s="28">
        <v>1</v>
      </c>
      <c r="I95" s="28"/>
      <c r="J95" s="28"/>
      <c r="K95" s="292"/>
      <c r="L95" s="294"/>
      <c r="M95" s="314"/>
    </row>
    <row r="96" spans="1:13" ht="18.75" customHeight="1">
      <c r="A96" s="288"/>
      <c r="B96" s="290"/>
      <c r="C96" s="26" t="s">
        <v>181</v>
      </c>
      <c r="D96" s="28"/>
      <c r="E96" s="28"/>
      <c r="F96" s="28">
        <v>1</v>
      </c>
      <c r="G96" s="28">
        <v>6</v>
      </c>
      <c r="H96" s="28"/>
      <c r="I96" s="28">
        <v>1</v>
      </c>
      <c r="J96" s="28"/>
      <c r="K96" s="292"/>
      <c r="L96" s="294"/>
      <c r="M96" s="314"/>
    </row>
    <row r="97" spans="1:13" ht="18.75" customHeight="1">
      <c r="A97" s="288"/>
      <c r="B97" s="290"/>
      <c r="C97" s="26" t="s">
        <v>177</v>
      </c>
      <c r="D97" s="28"/>
      <c r="E97" s="28"/>
      <c r="F97" s="28">
        <v>1</v>
      </c>
      <c r="G97" s="28">
        <v>1</v>
      </c>
      <c r="H97" s="28"/>
      <c r="I97" s="28"/>
      <c r="J97" s="28"/>
      <c r="K97" s="292"/>
      <c r="L97" s="294"/>
      <c r="M97" s="314"/>
    </row>
    <row r="98" spans="1:13" ht="18.75" customHeight="1" thickBot="1">
      <c r="A98" s="288"/>
      <c r="B98" s="290"/>
      <c r="C98" s="26" t="s">
        <v>174</v>
      </c>
      <c r="D98" s="28"/>
      <c r="E98" s="28"/>
      <c r="F98" s="28"/>
      <c r="G98" s="28"/>
      <c r="H98" s="28">
        <v>1</v>
      </c>
      <c r="I98" s="28"/>
      <c r="J98" s="28"/>
      <c r="K98" s="292"/>
      <c r="L98" s="294"/>
      <c r="M98" s="314"/>
    </row>
    <row r="99" spans="1:13" ht="18.75" customHeight="1">
      <c r="A99" s="287">
        <f>B93+1</f>
        <v>23</v>
      </c>
      <c r="B99" s="289">
        <f>B93+L99</f>
        <v>25</v>
      </c>
      <c r="C99" s="29" t="s">
        <v>178</v>
      </c>
      <c r="D99" s="27"/>
      <c r="E99" s="27"/>
      <c r="F99" s="27"/>
      <c r="G99" s="27">
        <v>1</v>
      </c>
      <c r="H99" s="27">
        <v>1</v>
      </c>
      <c r="I99" s="27">
        <v>1</v>
      </c>
      <c r="J99" s="27">
        <v>1</v>
      </c>
      <c r="K99" s="291">
        <f>SUM(D99:J104)</f>
        <v>24</v>
      </c>
      <c r="L99" s="293">
        <v>3</v>
      </c>
      <c r="M99" s="313">
        <f>K99*L99</f>
        <v>72</v>
      </c>
    </row>
    <row r="100" spans="1:13" ht="18.75" customHeight="1">
      <c r="A100" s="288"/>
      <c r="B100" s="290"/>
      <c r="C100" s="26" t="s">
        <v>179</v>
      </c>
      <c r="D100" s="28"/>
      <c r="E100" s="28"/>
      <c r="F100" s="28"/>
      <c r="G100" s="28">
        <v>1</v>
      </c>
      <c r="H100" s="28"/>
      <c r="I100" s="28">
        <v>1</v>
      </c>
      <c r="J100" s="28"/>
      <c r="K100" s="292"/>
      <c r="L100" s="294"/>
      <c r="M100" s="314"/>
    </row>
    <row r="101" spans="1:13" ht="18.75" customHeight="1">
      <c r="A101" s="288"/>
      <c r="B101" s="290"/>
      <c r="C101" s="26" t="s">
        <v>180</v>
      </c>
      <c r="D101" s="28"/>
      <c r="E101" s="28"/>
      <c r="F101" s="28"/>
      <c r="G101" s="28">
        <v>1</v>
      </c>
      <c r="H101" s="28">
        <v>2</v>
      </c>
      <c r="I101" s="28"/>
      <c r="J101" s="28"/>
      <c r="K101" s="292"/>
      <c r="L101" s="294"/>
      <c r="M101" s="314"/>
    </row>
    <row r="102" spans="1:13" ht="18.75" customHeight="1">
      <c r="A102" s="288"/>
      <c r="B102" s="290"/>
      <c r="C102" s="26" t="s">
        <v>49</v>
      </c>
      <c r="D102" s="28"/>
      <c r="E102" s="28">
        <v>1</v>
      </c>
      <c r="F102" s="28">
        <v>2</v>
      </c>
      <c r="G102" s="28"/>
      <c r="H102" s="28">
        <v>2</v>
      </c>
      <c r="I102" s="28">
        <v>1</v>
      </c>
      <c r="J102" s="28"/>
      <c r="K102" s="292"/>
      <c r="L102" s="294"/>
      <c r="M102" s="314"/>
    </row>
    <row r="103" spans="1:13" ht="18.75" customHeight="1">
      <c r="A103" s="288"/>
      <c r="B103" s="290"/>
      <c r="C103" s="26" t="s">
        <v>36</v>
      </c>
      <c r="D103" s="28"/>
      <c r="E103" s="28">
        <v>2</v>
      </c>
      <c r="F103" s="28">
        <v>1</v>
      </c>
      <c r="G103" s="28"/>
      <c r="H103" s="28">
        <v>1</v>
      </c>
      <c r="I103" s="28"/>
      <c r="J103" s="28"/>
      <c r="K103" s="292"/>
      <c r="L103" s="294"/>
      <c r="M103" s="314"/>
    </row>
    <row r="104" spans="1:13" ht="18.75" customHeight="1" thickBot="1">
      <c r="A104" s="288"/>
      <c r="B104" s="290"/>
      <c r="C104" s="66" t="s">
        <v>54</v>
      </c>
      <c r="D104" s="28"/>
      <c r="E104" s="28">
        <v>1</v>
      </c>
      <c r="F104" s="28">
        <v>2</v>
      </c>
      <c r="G104" s="28"/>
      <c r="H104" s="28"/>
      <c r="I104" s="28">
        <v>2</v>
      </c>
      <c r="J104" s="28"/>
      <c r="K104" s="292"/>
      <c r="L104" s="294"/>
      <c r="M104" s="314"/>
    </row>
    <row r="105" spans="1:13" ht="18.75" customHeight="1" thickBot="1">
      <c r="A105" s="57">
        <f>B99+1</f>
        <v>26</v>
      </c>
      <c r="B105" s="58">
        <f>B99+L105</f>
        <v>30</v>
      </c>
      <c r="C105" s="276" t="s">
        <v>71</v>
      </c>
      <c r="D105" s="76">
        <v>2</v>
      </c>
      <c r="E105" s="27">
        <v>4</v>
      </c>
      <c r="F105" s="27">
        <v>4</v>
      </c>
      <c r="G105" s="27">
        <v>2</v>
      </c>
      <c r="H105" s="27">
        <v>7</v>
      </c>
      <c r="I105" s="27">
        <v>3</v>
      </c>
      <c r="J105" s="27">
        <v>2</v>
      </c>
      <c r="K105" s="62">
        <f t="shared" ref="K105:K110" si="0">SUM(D105:J105)</f>
        <v>24</v>
      </c>
      <c r="L105" s="60">
        <v>5</v>
      </c>
      <c r="M105" s="61">
        <f t="shared" ref="M105:M110" si="1">K105*L105</f>
        <v>120</v>
      </c>
    </row>
    <row r="106" spans="1:13" ht="18.75" customHeight="1" thickBot="1">
      <c r="A106" s="57">
        <f t="shared" ref="A106:A107" si="2">B105+1</f>
        <v>31</v>
      </c>
      <c r="B106" s="58">
        <f t="shared" ref="B106:B107" si="3">B105+L106</f>
        <v>37</v>
      </c>
      <c r="C106" s="277"/>
      <c r="D106" s="76"/>
      <c r="E106" s="27">
        <v>2</v>
      </c>
      <c r="F106" s="27">
        <v>6</v>
      </c>
      <c r="G106" s="27">
        <v>6</v>
      </c>
      <c r="H106" s="27">
        <v>5</v>
      </c>
      <c r="I106" s="27">
        <v>3</v>
      </c>
      <c r="J106" s="27">
        <v>2</v>
      </c>
      <c r="K106" s="62">
        <f t="shared" si="0"/>
        <v>24</v>
      </c>
      <c r="L106" s="60">
        <v>7</v>
      </c>
      <c r="M106" s="61">
        <f t="shared" si="1"/>
        <v>168</v>
      </c>
    </row>
    <row r="107" spans="1:13" ht="18.75" customHeight="1" thickBot="1">
      <c r="A107" s="57">
        <f t="shared" si="2"/>
        <v>38</v>
      </c>
      <c r="B107" s="58">
        <f t="shared" si="3"/>
        <v>38</v>
      </c>
      <c r="C107" s="277"/>
      <c r="D107" s="76"/>
      <c r="E107" s="27">
        <v>2</v>
      </c>
      <c r="F107" s="27">
        <v>6</v>
      </c>
      <c r="G107" s="27">
        <v>8</v>
      </c>
      <c r="H107" s="27">
        <v>2</v>
      </c>
      <c r="I107" s="27">
        <v>2</v>
      </c>
      <c r="J107" s="27">
        <v>4</v>
      </c>
      <c r="K107" s="62">
        <f t="shared" si="0"/>
        <v>24</v>
      </c>
      <c r="L107" s="60">
        <v>1</v>
      </c>
      <c r="M107" s="61">
        <f t="shared" si="1"/>
        <v>24</v>
      </c>
    </row>
    <row r="108" spans="1:13" ht="18.75" customHeight="1" thickBot="1">
      <c r="A108" s="57">
        <f t="shared" ref="A108:A110" si="4">B107+1</f>
        <v>39</v>
      </c>
      <c r="B108" s="58">
        <f t="shared" ref="B108:B110" si="5">B107+L108</f>
        <v>41</v>
      </c>
      <c r="C108" s="277"/>
      <c r="D108" s="76"/>
      <c r="E108" s="27">
        <v>1</v>
      </c>
      <c r="F108" s="27">
        <v>4</v>
      </c>
      <c r="G108" s="27">
        <v>9</v>
      </c>
      <c r="H108" s="27">
        <v>4</v>
      </c>
      <c r="I108" s="27">
        <v>5</v>
      </c>
      <c r="J108" s="27">
        <v>1</v>
      </c>
      <c r="K108" s="62">
        <f t="shared" si="0"/>
        <v>24</v>
      </c>
      <c r="L108" s="60">
        <v>3</v>
      </c>
      <c r="M108" s="61">
        <f t="shared" si="1"/>
        <v>72</v>
      </c>
    </row>
    <row r="109" spans="1:13" ht="18.75" customHeight="1" thickBot="1">
      <c r="A109" s="57">
        <f t="shared" si="4"/>
        <v>42</v>
      </c>
      <c r="B109" s="58">
        <f t="shared" si="5"/>
        <v>42</v>
      </c>
      <c r="C109" s="277"/>
      <c r="D109" s="76"/>
      <c r="E109" s="27"/>
      <c r="F109" s="27">
        <v>5</v>
      </c>
      <c r="G109" s="27">
        <v>8</v>
      </c>
      <c r="H109" s="27">
        <v>6</v>
      </c>
      <c r="I109" s="27">
        <v>5</v>
      </c>
      <c r="J109" s="27"/>
      <c r="K109" s="62">
        <f t="shared" si="0"/>
        <v>24</v>
      </c>
      <c r="L109" s="60">
        <v>1</v>
      </c>
      <c r="M109" s="61">
        <f t="shared" si="1"/>
        <v>24</v>
      </c>
    </row>
    <row r="110" spans="1:13" ht="18.75" customHeight="1" thickBot="1">
      <c r="A110" s="57">
        <f t="shared" si="4"/>
        <v>43</v>
      </c>
      <c r="B110" s="58">
        <f t="shared" si="5"/>
        <v>43</v>
      </c>
      <c r="C110" s="278"/>
      <c r="D110" s="76"/>
      <c r="E110" s="27">
        <v>2</v>
      </c>
      <c r="F110" s="27"/>
      <c r="G110" s="27">
        <v>8</v>
      </c>
      <c r="H110" s="27">
        <v>8</v>
      </c>
      <c r="I110" s="27">
        <v>6</v>
      </c>
      <c r="J110" s="27"/>
      <c r="K110" s="62">
        <f t="shared" si="0"/>
        <v>24</v>
      </c>
      <c r="L110" s="60">
        <v>1</v>
      </c>
      <c r="M110" s="61">
        <f t="shared" si="1"/>
        <v>24</v>
      </c>
    </row>
    <row r="111" spans="1:13" ht="18.75" customHeight="1" thickBot="1">
      <c r="A111" s="297" t="s">
        <v>10</v>
      </c>
      <c r="B111" s="298"/>
      <c r="C111" s="298"/>
      <c r="D111" s="298"/>
      <c r="E111" s="298"/>
      <c r="F111" s="298"/>
      <c r="G111" s="298"/>
      <c r="H111" s="298"/>
      <c r="I111" s="298"/>
      <c r="J111" s="298"/>
      <c r="K111" s="299"/>
      <c r="L111" s="30">
        <f>SUM(L82:L110)</f>
        <v>43</v>
      </c>
      <c r="M111" s="30">
        <f>SUM(M82:M110)</f>
        <v>1032</v>
      </c>
    </row>
    <row r="112" spans="1:13" ht="18.75" customHeight="1"/>
    <row r="113" spans="1:12" ht="18.75" customHeight="1" thickBot="1"/>
    <row r="114" spans="1:12" ht="18.75" customHeight="1" thickBot="1">
      <c r="A114" s="301" t="s">
        <v>11</v>
      </c>
      <c r="B114" s="302"/>
      <c r="C114" s="302"/>
      <c r="D114" s="302"/>
      <c r="E114" s="302"/>
      <c r="F114" s="302"/>
      <c r="G114" s="302"/>
      <c r="H114" s="302"/>
      <c r="I114" s="302"/>
      <c r="J114" s="302"/>
      <c r="K114" s="302"/>
      <c r="L114" s="318"/>
    </row>
    <row r="115" spans="1:12" ht="18.75" customHeight="1">
      <c r="A115" s="3" t="s">
        <v>12</v>
      </c>
      <c r="B115" s="4"/>
      <c r="C115" s="5"/>
      <c r="D115" s="4"/>
      <c r="E115" s="4"/>
      <c r="F115" s="4"/>
      <c r="G115" s="4"/>
      <c r="H115" s="4"/>
      <c r="I115" s="4"/>
      <c r="J115" s="4"/>
      <c r="K115" s="6"/>
      <c r="L115" s="7"/>
    </row>
    <row r="116" spans="1:12" ht="18.75" customHeight="1">
      <c r="A116" s="3" t="s">
        <v>13</v>
      </c>
      <c r="B116" s="4"/>
      <c r="C116" s="70" t="s">
        <v>210</v>
      </c>
      <c r="D116" s="9"/>
      <c r="E116" s="4"/>
      <c r="F116" s="338"/>
      <c r="G116" s="338"/>
      <c r="H116" s="338"/>
      <c r="I116" s="338"/>
      <c r="J116" s="10"/>
      <c r="K116" s="11"/>
      <c r="L116" s="12"/>
    </row>
    <row r="117" spans="1:12" ht="18.75" customHeight="1">
      <c r="A117" s="13" t="s">
        <v>14</v>
      </c>
      <c r="B117" s="4"/>
      <c r="C117" s="14"/>
      <c r="D117" s="9"/>
      <c r="E117" s="4"/>
      <c r="F117" s="15"/>
      <c r="G117" s="15"/>
      <c r="H117" s="15"/>
      <c r="I117" s="15"/>
      <c r="J117" s="4" t="s">
        <v>15</v>
      </c>
      <c r="K117" s="11"/>
      <c r="L117" s="12"/>
    </row>
    <row r="118" spans="1:12" ht="18.75" customHeight="1">
      <c r="A118" s="3" t="s">
        <v>16</v>
      </c>
      <c r="B118" s="4"/>
      <c r="C118" s="16"/>
      <c r="D118" s="4"/>
      <c r="E118" s="4"/>
      <c r="F118" s="10"/>
      <c r="G118" s="10"/>
      <c r="H118" s="10"/>
      <c r="I118" s="10"/>
      <c r="J118" s="4" t="s">
        <v>17</v>
      </c>
      <c r="K118" s="4"/>
      <c r="L118" s="12">
        <f>L132</f>
        <v>72</v>
      </c>
    </row>
    <row r="119" spans="1:12" ht="18.75" customHeight="1">
      <c r="A119" s="3" t="s">
        <v>18</v>
      </c>
      <c r="B119" s="4"/>
      <c r="C119" s="8"/>
      <c r="D119" s="4"/>
      <c r="E119" s="4"/>
      <c r="F119" s="4"/>
      <c r="G119" s="4"/>
      <c r="H119" s="4"/>
      <c r="I119" s="4"/>
      <c r="J119" s="4" t="s">
        <v>19</v>
      </c>
      <c r="K119" s="4"/>
      <c r="L119" s="17" t="s">
        <v>63</v>
      </c>
    </row>
    <row r="120" spans="1:12" ht="18.75" customHeight="1">
      <c r="A120" s="3" t="s">
        <v>20</v>
      </c>
      <c r="B120" s="4"/>
      <c r="C120" s="35"/>
      <c r="D120" s="4"/>
      <c r="E120" s="4"/>
      <c r="F120" s="4"/>
      <c r="G120" s="4"/>
      <c r="H120" s="4"/>
      <c r="I120" s="4"/>
      <c r="J120" s="4" t="s">
        <v>21</v>
      </c>
      <c r="K120" s="4"/>
      <c r="L120" s="18"/>
    </row>
    <row r="121" spans="1:12" ht="18.75" customHeight="1">
      <c r="A121" s="3" t="s">
        <v>22</v>
      </c>
      <c r="B121" s="4"/>
      <c r="C121" s="8" t="s">
        <v>211</v>
      </c>
      <c r="D121" s="4"/>
      <c r="E121" s="4"/>
      <c r="F121" s="4"/>
      <c r="G121" s="4"/>
      <c r="H121" s="4"/>
      <c r="I121" s="4"/>
      <c r="J121" s="4"/>
      <c r="K121" s="4"/>
      <c r="L121" s="19"/>
    </row>
    <row r="122" spans="1:12" ht="18.75" customHeight="1" thickBot="1">
      <c r="A122" s="20" t="s">
        <v>38</v>
      </c>
      <c r="B122" s="21"/>
      <c r="C122" s="22"/>
      <c r="D122" s="21"/>
      <c r="E122" s="21"/>
      <c r="F122" s="21"/>
      <c r="G122" s="21"/>
      <c r="H122" s="21"/>
      <c r="I122" s="21"/>
      <c r="J122" s="21"/>
      <c r="K122" s="21"/>
      <c r="L122" s="23"/>
    </row>
    <row r="123" spans="1:12" ht="18.75" customHeight="1" thickBot="1">
      <c r="A123" s="339"/>
      <c r="B123" s="340"/>
      <c r="C123" s="340"/>
      <c r="D123" s="340"/>
      <c r="E123" s="340"/>
      <c r="F123" s="340"/>
      <c r="G123" s="340"/>
      <c r="H123" s="340"/>
      <c r="I123" s="340"/>
      <c r="J123" s="340"/>
      <c r="K123" s="340"/>
      <c r="L123" s="341"/>
    </row>
    <row r="124" spans="1:12" ht="18.75" customHeight="1" thickBot="1">
      <c r="A124" s="320" t="s">
        <v>23</v>
      </c>
      <c r="B124" s="321"/>
      <c r="C124" s="322" t="s">
        <v>24</v>
      </c>
      <c r="D124" s="342" t="s">
        <v>25</v>
      </c>
      <c r="E124" s="343"/>
      <c r="F124" s="343"/>
      <c r="G124" s="343"/>
      <c r="H124" s="343"/>
      <c r="I124" s="343"/>
      <c r="J124" s="315"/>
      <c r="K124" s="316" t="s">
        <v>0</v>
      </c>
      <c r="L124" s="324" t="s">
        <v>26</v>
      </c>
    </row>
    <row r="125" spans="1:12" ht="18.75" customHeight="1" thickBot="1">
      <c r="A125" s="320"/>
      <c r="B125" s="321"/>
      <c r="C125" s="323"/>
      <c r="D125" s="24" t="s">
        <v>27</v>
      </c>
      <c r="E125" s="24" t="s">
        <v>28</v>
      </c>
      <c r="F125" s="24" t="s">
        <v>29</v>
      </c>
      <c r="G125" s="24" t="s">
        <v>30</v>
      </c>
      <c r="H125" s="24" t="s">
        <v>31</v>
      </c>
      <c r="I125" s="24" t="s">
        <v>32</v>
      </c>
      <c r="J125" s="25" t="s">
        <v>35</v>
      </c>
      <c r="K125" s="317"/>
      <c r="L125" s="325"/>
    </row>
    <row r="126" spans="1:12" ht="18.75" customHeight="1">
      <c r="A126" s="287">
        <v>1</v>
      </c>
      <c r="B126" s="289">
        <f>K126</f>
        <v>2</v>
      </c>
      <c r="C126" s="29" t="s">
        <v>50</v>
      </c>
      <c r="D126" s="27">
        <v>1</v>
      </c>
      <c r="E126" s="27"/>
      <c r="F126" s="27"/>
      <c r="G126" s="27"/>
      <c r="H126" s="27">
        <v>1</v>
      </c>
      <c r="I126" s="27">
        <v>1</v>
      </c>
      <c r="J126" s="291">
        <f>SUM(D126:I128)</f>
        <v>24</v>
      </c>
      <c r="K126" s="293">
        <v>2</v>
      </c>
      <c r="L126" s="313">
        <f>J126*K126</f>
        <v>48</v>
      </c>
    </row>
    <row r="127" spans="1:12" ht="18.75" customHeight="1">
      <c r="A127" s="288"/>
      <c r="B127" s="290"/>
      <c r="C127" s="26" t="s">
        <v>74</v>
      </c>
      <c r="D127" s="28">
        <v>1</v>
      </c>
      <c r="E127" s="28"/>
      <c r="F127" s="28"/>
      <c r="G127" s="28"/>
      <c r="H127" s="28">
        <v>1</v>
      </c>
      <c r="I127" s="28"/>
      <c r="J127" s="292"/>
      <c r="K127" s="294"/>
      <c r="L127" s="314"/>
    </row>
    <row r="128" spans="1:12" ht="18.75" customHeight="1" thickBot="1">
      <c r="A128" s="288"/>
      <c r="B128" s="290"/>
      <c r="C128" s="26" t="s">
        <v>36</v>
      </c>
      <c r="D128" s="28">
        <v>1</v>
      </c>
      <c r="E128" s="28">
        <v>3</v>
      </c>
      <c r="F128" s="28">
        <v>8</v>
      </c>
      <c r="G128" s="28">
        <v>5</v>
      </c>
      <c r="H128" s="28">
        <v>2</v>
      </c>
      <c r="I128" s="28"/>
      <c r="J128" s="292"/>
      <c r="K128" s="294"/>
      <c r="L128" s="314"/>
    </row>
    <row r="129" spans="1:12" ht="18.75" customHeight="1">
      <c r="A129" s="287">
        <f>B126+1</f>
        <v>3</v>
      </c>
      <c r="B129" s="289">
        <f>B126+K129</f>
        <v>3</v>
      </c>
      <c r="C129" s="29" t="s">
        <v>50</v>
      </c>
      <c r="D129" s="27"/>
      <c r="E129" s="27"/>
      <c r="F129" s="27"/>
      <c r="G129" s="27"/>
      <c r="H129" s="27">
        <v>1</v>
      </c>
      <c r="I129" s="27"/>
      <c r="J129" s="291">
        <f>SUM(D129:I131)</f>
        <v>24</v>
      </c>
      <c r="K129" s="293">
        <v>1</v>
      </c>
      <c r="L129" s="313">
        <f>J129*K129</f>
        <v>24</v>
      </c>
    </row>
    <row r="130" spans="1:12" ht="18.75" customHeight="1">
      <c r="A130" s="288"/>
      <c r="B130" s="290"/>
      <c r="C130" s="26" t="s">
        <v>74</v>
      </c>
      <c r="D130" s="28"/>
      <c r="E130" s="28"/>
      <c r="F130" s="28">
        <v>4</v>
      </c>
      <c r="G130" s="28"/>
      <c r="H130" s="28"/>
      <c r="I130" s="28"/>
      <c r="J130" s="292"/>
      <c r="K130" s="294"/>
      <c r="L130" s="314"/>
    </row>
    <row r="131" spans="1:12" ht="18.75" customHeight="1" thickBot="1">
      <c r="A131" s="288"/>
      <c r="B131" s="290"/>
      <c r="C131" s="26" t="s">
        <v>36</v>
      </c>
      <c r="D131" s="28">
        <v>1</v>
      </c>
      <c r="E131" s="28">
        <v>3</v>
      </c>
      <c r="F131" s="28">
        <v>8</v>
      </c>
      <c r="G131" s="28">
        <v>5</v>
      </c>
      <c r="H131" s="28">
        <v>2</v>
      </c>
      <c r="I131" s="28"/>
      <c r="J131" s="292"/>
      <c r="K131" s="294"/>
      <c r="L131" s="314"/>
    </row>
    <row r="132" spans="1:12" ht="18.75" customHeight="1" thickBot="1">
      <c r="A132" s="335" t="s">
        <v>10</v>
      </c>
      <c r="B132" s="336"/>
      <c r="C132" s="336"/>
      <c r="D132" s="336"/>
      <c r="E132" s="336"/>
      <c r="F132" s="336"/>
      <c r="G132" s="336"/>
      <c r="H132" s="336"/>
      <c r="I132" s="336"/>
      <c r="J132" s="337"/>
      <c r="K132" s="30">
        <f>SUM(K126:K131)</f>
        <v>3</v>
      </c>
      <c r="L132" s="30">
        <f>SUM(L126:L131)</f>
        <v>72</v>
      </c>
    </row>
    <row r="133" spans="1:12" ht="18.75" customHeight="1"/>
    <row r="134" spans="1:12" ht="18.75" customHeight="1" thickBot="1"/>
    <row r="135" spans="1:12" ht="18.75" customHeight="1" thickBot="1">
      <c r="A135" s="301" t="s">
        <v>11</v>
      </c>
      <c r="B135" s="302"/>
      <c r="C135" s="302"/>
      <c r="D135" s="302"/>
      <c r="E135" s="302"/>
      <c r="F135" s="302"/>
      <c r="G135" s="302"/>
      <c r="H135" s="302"/>
      <c r="I135" s="302"/>
      <c r="J135" s="302"/>
      <c r="K135" s="302"/>
      <c r="L135" s="318"/>
    </row>
    <row r="136" spans="1:12" ht="18.75" customHeight="1">
      <c r="A136" s="3" t="s">
        <v>12</v>
      </c>
      <c r="B136" s="4"/>
      <c r="C136" s="5"/>
      <c r="D136" s="4"/>
      <c r="E136" s="4"/>
      <c r="F136" s="4"/>
      <c r="G136" s="4"/>
      <c r="H136" s="4"/>
      <c r="I136" s="4"/>
      <c r="J136" s="4"/>
      <c r="K136" s="6"/>
      <c r="L136" s="7"/>
    </row>
    <row r="137" spans="1:12" ht="18.75" customHeight="1">
      <c r="A137" s="3" t="s">
        <v>13</v>
      </c>
      <c r="B137" s="4"/>
      <c r="C137" s="70" t="s">
        <v>214</v>
      </c>
      <c r="D137" s="9"/>
      <c r="E137" s="4"/>
      <c r="F137" s="338"/>
      <c r="G137" s="338"/>
      <c r="H137" s="338"/>
      <c r="I137" s="338"/>
      <c r="J137" s="10"/>
      <c r="K137" s="11"/>
      <c r="L137" s="12"/>
    </row>
    <row r="138" spans="1:12" ht="18.75" customHeight="1">
      <c r="A138" s="13" t="s">
        <v>14</v>
      </c>
      <c r="B138" s="4"/>
      <c r="C138" s="14"/>
      <c r="D138" s="9"/>
      <c r="E138" s="4"/>
      <c r="F138" s="15"/>
      <c r="G138" s="15"/>
      <c r="H138" s="15"/>
      <c r="I138" s="15"/>
      <c r="J138" s="4" t="s">
        <v>15</v>
      </c>
      <c r="K138" s="11"/>
      <c r="L138" s="12"/>
    </row>
    <row r="139" spans="1:12" ht="18.75" customHeight="1">
      <c r="A139" s="3" t="s">
        <v>16</v>
      </c>
      <c r="B139" s="4"/>
      <c r="C139" s="16"/>
      <c r="D139" s="4"/>
      <c r="E139" s="4"/>
      <c r="F139" s="10"/>
      <c r="G139" s="10"/>
      <c r="H139" s="10"/>
      <c r="I139" s="10"/>
      <c r="J139" s="4" t="s">
        <v>17</v>
      </c>
      <c r="K139" s="4"/>
      <c r="L139" s="12">
        <f>L149</f>
        <v>24</v>
      </c>
    </row>
    <row r="140" spans="1:12" ht="18.75" customHeight="1">
      <c r="A140" s="3" t="s">
        <v>18</v>
      </c>
      <c r="B140" s="4"/>
      <c r="C140" s="8"/>
      <c r="D140" s="4"/>
      <c r="E140" s="4"/>
      <c r="F140" s="4"/>
      <c r="G140" s="4"/>
      <c r="H140" s="4"/>
      <c r="I140" s="4"/>
      <c r="J140" s="4" t="s">
        <v>19</v>
      </c>
      <c r="K140" s="4"/>
      <c r="L140" s="17" t="s">
        <v>63</v>
      </c>
    </row>
    <row r="141" spans="1:12" ht="18.75" customHeight="1">
      <c r="A141" s="3" t="s">
        <v>20</v>
      </c>
      <c r="B141" s="4"/>
      <c r="C141" s="35"/>
      <c r="D141" s="4"/>
      <c r="E141" s="4"/>
      <c r="F141" s="4"/>
      <c r="G141" s="4"/>
      <c r="H141" s="4"/>
      <c r="I141" s="4"/>
      <c r="J141" s="4" t="s">
        <v>21</v>
      </c>
      <c r="K141" s="4"/>
      <c r="L141" s="18"/>
    </row>
    <row r="142" spans="1:12" ht="18.75" customHeight="1">
      <c r="A142" s="3" t="s">
        <v>22</v>
      </c>
      <c r="B142" s="4"/>
      <c r="C142" s="8" t="s">
        <v>215</v>
      </c>
      <c r="D142" s="4"/>
      <c r="E142" s="4"/>
      <c r="F142" s="4"/>
      <c r="G142" s="4"/>
      <c r="H142" s="4"/>
      <c r="I142" s="4"/>
      <c r="J142" s="4"/>
      <c r="K142" s="4"/>
      <c r="L142" s="19"/>
    </row>
    <row r="143" spans="1:12" ht="18.75" customHeight="1" thickBot="1">
      <c r="A143" s="20" t="s">
        <v>38</v>
      </c>
      <c r="B143" s="21"/>
      <c r="C143" s="22"/>
      <c r="D143" s="21"/>
      <c r="E143" s="21"/>
      <c r="F143" s="21"/>
      <c r="G143" s="21"/>
      <c r="H143" s="21"/>
      <c r="I143" s="21"/>
      <c r="J143" s="21"/>
      <c r="K143" s="21"/>
      <c r="L143" s="23"/>
    </row>
    <row r="144" spans="1:12" ht="18.75" customHeight="1" thickBot="1">
      <c r="A144" s="339"/>
      <c r="B144" s="340"/>
      <c r="C144" s="340"/>
      <c r="D144" s="340"/>
      <c r="E144" s="340"/>
      <c r="F144" s="340"/>
      <c r="G144" s="340"/>
      <c r="H144" s="340"/>
      <c r="I144" s="340"/>
      <c r="J144" s="340"/>
      <c r="K144" s="340"/>
      <c r="L144" s="341"/>
    </row>
    <row r="145" spans="1:12" ht="18.75" customHeight="1" thickBot="1">
      <c r="A145" s="320" t="s">
        <v>23</v>
      </c>
      <c r="B145" s="321"/>
      <c r="C145" s="322" t="s">
        <v>24</v>
      </c>
      <c r="D145" s="342" t="s">
        <v>25</v>
      </c>
      <c r="E145" s="343"/>
      <c r="F145" s="343"/>
      <c r="G145" s="343"/>
      <c r="H145" s="343"/>
      <c r="I145" s="343"/>
      <c r="J145" s="315"/>
      <c r="K145" s="316" t="s">
        <v>0</v>
      </c>
      <c r="L145" s="324" t="s">
        <v>26</v>
      </c>
    </row>
    <row r="146" spans="1:12" ht="18.75" customHeight="1" thickBot="1">
      <c r="A146" s="320"/>
      <c r="B146" s="321"/>
      <c r="C146" s="323"/>
      <c r="D146" s="24" t="s">
        <v>27</v>
      </c>
      <c r="E146" s="24" t="s">
        <v>28</v>
      </c>
      <c r="F146" s="24" t="s">
        <v>29</v>
      </c>
      <c r="G146" s="24" t="s">
        <v>30</v>
      </c>
      <c r="H146" s="24" t="s">
        <v>31</v>
      </c>
      <c r="I146" s="24" t="s">
        <v>32</v>
      </c>
      <c r="J146" s="25" t="s">
        <v>35</v>
      </c>
      <c r="K146" s="317"/>
      <c r="L146" s="325"/>
    </row>
    <row r="147" spans="1:12" ht="18.75" customHeight="1">
      <c r="A147" s="287">
        <v>1</v>
      </c>
      <c r="B147" s="289">
        <f>K147</f>
        <v>1</v>
      </c>
      <c r="C147" s="29" t="s">
        <v>56</v>
      </c>
      <c r="D147" s="27"/>
      <c r="E147" s="27"/>
      <c r="F147" s="27">
        <v>2</v>
      </c>
      <c r="G147" s="27">
        <v>2</v>
      </c>
      <c r="H147" s="27"/>
      <c r="I147" s="27">
        <v>1</v>
      </c>
      <c r="J147" s="291">
        <f>SUM(D147:I148)</f>
        <v>24</v>
      </c>
      <c r="K147" s="293">
        <v>1</v>
      </c>
      <c r="L147" s="313">
        <f>J147*K147</f>
        <v>24</v>
      </c>
    </row>
    <row r="148" spans="1:12" ht="18.75" customHeight="1" thickBot="1">
      <c r="A148" s="288"/>
      <c r="B148" s="290"/>
      <c r="C148" s="26" t="s">
        <v>36</v>
      </c>
      <c r="D148" s="28">
        <v>1</v>
      </c>
      <c r="E148" s="28">
        <v>2</v>
      </c>
      <c r="F148" s="28">
        <v>6</v>
      </c>
      <c r="G148" s="28">
        <v>6</v>
      </c>
      <c r="H148" s="28">
        <v>3</v>
      </c>
      <c r="I148" s="28">
        <v>1</v>
      </c>
      <c r="J148" s="292"/>
      <c r="K148" s="294"/>
      <c r="L148" s="314"/>
    </row>
    <row r="149" spans="1:12" ht="18.75" customHeight="1" thickBot="1">
      <c r="A149" s="335" t="s">
        <v>10</v>
      </c>
      <c r="B149" s="336"/>
      <c r="C149" s="336"/>
      <c r="D149" s="336"/>
      <c r="E149" s="336"/>
      <c r="F149" s="336"/>
      <c r="G149" s="336"/>
      <c r="H149" s="336"/>
      <c r="I149" s="336"/>
      <c r="J149" s="337"/>
      <c r="K149" s="30">
        <f>SUM(K147:K148)</f>
        <v>1</v>
      </c>
      <c r="L149" s="30">
        <f>SUM(L147:L148)</f>
        <v>24</v>
      </c>
    </row>
    <row r="150" spans="1:12" ht="18.75" customHeight="1"/>
    <row r="151" spans="1:12" ht="18.75" customHeight="1" thickBot="1"/>
    <row r="152" spans="1:12" ht="18.75" customHeight="1" thickBot="1">
      <c r="A152" s="301" t="s">
        <v>11</v>
      </c>
      <c r="B152" s="302"/>
      <c r="C152" s="302"/>
      <c r="D152" s="302"/>
      <c r="E152" s="302"/>
      <c r="F152" s="302"/>
      <c r="G152" s="302"/>
      <c r="H152" s="302"/>
      <c r="I152" s="302"/>
      <c r="J152" s="302"/>
      <c r="K152" s="302"/>
      <c r="L152" s="318"/>
    </row>
    <row r="153" spans="1:12" ht="18.75" customHeight="1">
      <c r="A153" s="3" t="s">
        <v>12</v>
      </c>
      <c r="B153" s="4"/>
      <c r="C153" s="5"/>
      <c r="D153" s="4"/>
      <c r="E153" s="4"/>
      <c r="F153" s="4"/>
      <c r="G153" s="4"/>
      <c r="H153" s="4"/>
      <c r="I153" s="4"/>
      <c r="J153" s="4"/>
      <c r="K153" s="6"/>
      <c r="L153" s="7"/>
    </row>
    <row r="154" spans="1:12" ht="18.75" customHeight="1">
      <c r="A154" s="3" t="s">
        <v>13</v>
      </c>
      <c r="B154" s="4"/>
      <c r="C154" s="70" t="s">
        <v>217</v>
      </c>
      <c r="D154" s="9"/>
      <c r="E154" s="4"/>
      <c r="F154" s="338"/>
      <c r="G154" s="338"/>
      <c r="H154" s="338"/>
      <c r="I154" s="338"/>
      <c r="J154" s="10"/>
      <c r="K154" s="11"/>
      <c r="L154" s="12"/>
    </row>
    <row r="155" spans="1:12" ht="18.75" customHeight="1">
      <c r="A155" s="13" t="s">
        <v>14</v>
      </c>
      <c r="B155" s="4"/>
      <c r="C155" s="14"/>
      <c r="D155" s="9"/>
      <c r="E155" s="4"/>
      <c r="F155" s="15"/>
      <c r="G155" s="15"/>
      <c r="H155" s="15"/>
      <c r="I155" s="15"/>
      <c r="J155" s="4" t="s">
        <v>15</v>
      </c>
      <c r="K155" s="11"/>
      <c r="L155" s="12"/>
    </row>
    <row r="156" spans="1:12" ht="18.75" customHeight="1">
      <c r="A156" s="3" t="s">
        <v>16</v>
      </c>
      <c r="B156" s="4"/>
      <c r="C156" s="16"/>
      <c r="D156" s="4"/>
      <c r="E156" s="4"/>
      <c r="F156" s="10"/>
      <c r="G156" s="10"/>
      <c r="H156" s="10"/>
      <c r="I156" s="10"/>
      <c r="J156" s="4" t="s">
        <v>17</v>
      </c>
      <c r="K156" s="4"/>
      <c r="L156" s="12">
        <f>L177</f>
        <v>263</v>
      </c>
    </row>
    <row r="157" spans="1:12" ht="18.75" customHeight="1">
      <c r="A157" s="3" t="s">
        <v>18</v>
      </c>
      <c r="B157" s="4"/>
      <c r="C157" s="8"/>
      <c r="D157" s="4"/>
      <c r="E157" s="4"/>
      <c r="F157" s="4"/>
      <c r="G157" s="4"/>
      <c r="H157" s="4"/>
      <c r="I157" s="4"/>
      <c r="J157" s="4" t="s">
        <v>19</v>
      </c>
      <c r="K157" s="4"/>
      <c r="L157" s="17" t="s">
        <v>219</v>
      </c>
    </row>
    <row r="158" spans="1:12" ht="18.75" customHeight="1">
      <c r="A158" s="3" t="s">
        <v>20</v>
      </c>
      <c r="B158" s="4"/>
      <c r="C158" s="35"/>
      <c r="D158" s="4"/>
      <c r="E158" s="4"/>
      <c r="F158" s="4"/>
      <c r="G158" s="4"/>
      <c r="H158" s="4"/>
      <c r="I158" s="4"/>
      <c r="J158" s="4" t="s">
        <v>21</v>
      </c>
      <c r="K158" s="4"/>
      <c r="L158" s="18"/>
    </row>
    <row r="159" spans="1:12" ht="18.75" customHeight="1">
      <c r="A159" s="3" t="s">
        <v>22</v>
      </c>
      <c r="B159" s="4"/>
      <c r="C159" s="8" t="s">
        <v>218</v>
      </c>
      <c r="D159" s="4"/>
      <c r="E159" s="4"/>
      <c r="F159" s="4"/>
      <c r="G159" s="4"/>
      <c r="H159" s="4"/>
      <c r="I159" s="4"/>
      <c r="J159" s="4"/>
      <c r="K159" s="4"/>
      <c r="L159" s="19"/>
    </row>
    <row r="160" spans="1:12" ht="18.75" customHeight="1" thickBot="1">
      <c r="A160" s="20" t="s">
        <v>38</v>
      </c>
      <c r="B160" s="21"/>
      <c r="C160" s="22"/>
      <c r="D160" s="21"/>
      <c r="E160" s="21"/>
      <c r="F160" s="21"/>
      <c r="G160" s="21"/>
      <c r="H160" s="21"/>
      <c r="I160" s="21"/>
      <c r="J160" s="21"/>
      <c r="K160" s="21"/>
      <c r="L160" s="23"/>
    </row>
    <row r="161" spans="1:12" ht="18.75" customHeight="1" thickBot="1">
      <c r="A161" s="339"/>
      <c r="B161" s="340"/>
      <c r="C161" s="340"/>
      <c r="D161" s="340"/>
      <c r="E161" s="340"/>
      <c r="F161" s="340"/>
      <c r="G161" s="340"/>
      <c r="H161" s="340"/>
      <c r="I161" s="340"/>
      <c r="J161" s="340"/>
      <c r="K161" s="340"/>
      <c r="L161" s="341"/>
    </row>
    <row r="162" spans="1:12" ht="18.75" customHeight="1" thickBot="1">
      <c r="A162" s="320" t="s">
        <v>23</v>
      </c>
      <c r="B162" s="321"/>
      <c r="C162" s="322" t="s">
        <v>24</v>
      </c>
      <c r="D162" s="342" t="s">
        <v>25</v>
      </c>
      <c r="E162" s="343"/>
      <c r="F162" s="343"/>
      <c r="G162" s="343"/>
      <c r="H162" s="343"/>
      <c r="I162" s="343"/>
      <c r="J162" s="315"/>
      <c r="K162" s="316" t="s">
        <v>0</v>
      </c>
      <c r="L162" s="324" t="s">
        <v>26</v>
      </c>
    </row>
    <row r="163" spans="1:12" ht="18.75" customHeight="1" thickBot="1">
      <c r="A163" s="320"/>
      <c r="B163" s="321"/>
      <c r="C163" s="323"/>
      <c r="D163" s="24" t="s">
        <v>27</v>
      </c>
      <c r="E163" s="24" t="s">
        <v>28</v>
      </c>
      <c r="F163" s="24" t="s">
        <v>29</v>
      </c>
      <c r="G163" s="24" t="s">
        <v>30</v>
      </c>
      <c r="H163" s="24" t="s">
        <v>31</v>
      </c>
      <c r="I163" s="24" t="s">
        <v>32</v>
      </c>
      <c r="J163" s="25" t="s">
        <v>35</v>
      </c>
      <c r="K163" s="317"/>
      <c r="L163" s="325"/>
    </row>
    <row r="164" spans="1:12" ht="18.75" customHeight="1">
      <c r="A164" s="287">
        <v>1</v>
      </c>
      <c r="B164" s="289">
        <f>K164</f>
        <v>7</v>
      </c>
      <c r="C164" s="29" t="s">
        <v>36</v>
      </c>
      <c r="D164" s="27">
        <v>1</v>
      </c>
      <c r="E164" s="27">
        <v>1</v>
      </c>
      <c r="F164" s="27">
        <v>5</v>
      </c>
      <c r="G164" s="27">
        <v>5</v>
      </c>
      <c r="H164" s="27">
        <v>4</v>
      </c>
      <c r="I164" s="27">
        <v>1</v>
      </c>
      <c r="J164" s="291">
        <f>SUM(D164:I167)</f>
        <v>24</v>
      </c>
      <c r="K164" s="293">
        <v>7</v>
      </c>
      <c r="L164" s="313">
        <f>J164*K164</f>
        <v>168</v>
      </c>
    </row>
    <row r="165" spans="1:12" ht="18.75" customHeight="1">
      <c r="A165" s="288"/>
      <c r="B165" s="290"/>
      <c r="C165" s="26" t="s">
        <v>220</v>
      </c>
      <c r="D165" s="28"/>
      <c r="E165" s="28"/>
      <c r="F165" s="28">
        <v>1</v>
      </c>
      <c r="G165" s="28">
        <v>1</v>
      </c>
      <c r="H165" s="28">
        <v>1</v>
      </c>
      <c r="I165" s="28"/>
      <c r="J165" s="292"/>
      <c r="K165" s="294"/>
      <c r="L165" s="314"/>
    </row>
    <row r="166" spans="1:12" ht="18.75" customHeight="1">
      <c r="A166" s="288"/>
      <c r="B166" s="290"/>
      <c r="C166" s="26" t="s">
        <v>184</v>
      </c>
      <c r="D166" s="28"/>
      <c r="E166" s="28"/>
      <c r="F166" s="28"/>
      <c r="G166" s="28">
        <v>1</v>
      </c>
      <c r="H166" s="28"/>
      <c r="I166" s="28"/>
      <c r="J166" s="292"/>
      <c r="K166" s="294"/>
      <c r="L166" s="314"/>
    </row>
    <row r="167" spans="1:12" ht="18.75" customHeight="1" thickBot="1">
      <c r="A167" s="288"/>
      <c r="B167" s="290"/>
      <c r="C167" s="26" t="s">
        <v>221</v>
      </c>
      <c r="D167" s="28"/>
      <c r="E167" s="28"/>
      <c r="F167" s="28">
        <v>1</v>
      </c>
      <c r="G167" s="28">
        <v>1</v>
      </c>
      <c r="H167" s="28">
        <v>1</v>
      </c>
      <c r="I167" s="28"/>
      <c r="J167" s="292"/>
      <c r="K167" s="294"/>
      <c r="L167" s="314"/>
    </row>
    <row r="168" spans="1:12" ht="18.75" customHeight="1">
      <c r="A168" s="287">
        <f>B164+1</f>
        <v>8</v>
      </c>
      <c r="B168" s="289">
        <f>B164+K168</f>
        <v>10</v>
      </c>
      <c r="C168" s="29" t="s">
        <v>36</v>
      </c>
      <c r="D168" s="27"/>
      <c r="E168" s="27">
        <v>4</v>
      </c>
      <c r="F168" s="27">
        <v>4</v>
      </c>
      <c r="G168" s="27">
        <v>4</v>
      </c>
      <c r="H168" s="27">
        <v>3</v>
      </c>
      <c r="I168" s="27"/>
      <c r="J168" s="291">
        <f>SUM(D168:I171)</f>
        <v>24</v>
      </c>
      <c r="K168" s="293">
        <v>3</v>
      </c>
      <c r="L168" s="313">
        <f>J168*K168</f>
        <v>72</v>
      </c>
    </row>
    <row r="169" spans="1:12" ht="18.75" customHeight="1">
      <c r="A169" s="288"/>
      <c r="B169" s="290"/>
      <c r="C169" s="26" t="s">
        <v>220</v>
      </c>
      <c r="D169" s="28"/>
      <c r="E169" s="28">
        <v>1</v>
      </c>
      <c r="F169" s="28">
        <v>2</v>
      </c>
      <c r="G169" s="28"/>
      <c r="H169" s="28">
        <v>1</v>
      </c>
      <c r="I169" s="28"/>
      <c r="J169" s="292"/>
      <c r="K169" s="294"/>
      <c r="L169" s="314"/>
    </row>
    <row r="170" spans="1:12" ht="18.75" customHeight="1">
      <c r="A170" s="288"/>
      <c r="B170" s="290"/>
      <c r="C170" s="26" t="s">
        <v>184</v>
      </c>
      <c r="D170" s="28"/>
      <c r="E170" s="28">
        <v>1</v>
      </c>
      <c r="F170" s="28"/>
      <c r="G170" s="28"/>
      <c r="H170" s="28">
        <v>2</v>
      </c>
      <c r="I170" s="28"/>
      <c r="J170" s="292"/>
      <c r="K170" s="294"/>
      <c r="L170" s="314"/>
    </row>
    <row r="171" spans="1:12" ht="18.75" customHeight="1" thickBot="1">
      <c r="A171" s="288"/>
      <c r="B171" s="290"/>
      <c r="C171" s="26" t="s">
        <v>221</v>
      </c>
      <c r="D171" s="28"/>
      <c r="E171" s="28"/>
      <c r="F171" s="28">
        <v>1</v>
      </c>
      <c r="G171" s="28"/>
      <c r="H171" s="28">
        <v>1</v>
      </c>
      <c r="I171" s="28"/>
      <c r="J171" s="292"/>
      <c r="K171" s="294"/>
      <c r="L171" s="314"/>
    </row>
    <row r="172" spans="1:12" ht="18.75" customHeight="1">
      <c r="A172" s="287">
        <f>B168+1</f>
        <v>11</v>
      </c>
      <c r="B172" s="289">
        <f>B168+K172</f>
        <v>11</v>
      </c>
      <c r="C172" s="29" t="s">
        <v>36</v>
      </c>
      <c r="D172" s="27"/>
      <c r="E172" s="27">
        <v>3</v>
      </c>
      <c r="F172" s="27">
        <v>2</v>
      </c>
      <c r="G172" s="27"/>
      <c r="H172" s="27">
        <v>3</v>
      </c>
      <c r="I172" s="27"/>
      <c r="J172" s="291">
        <f>SUM(D172:I176)</f>
        <v>23</v>
      </c>
      <c r="K172" s="293">
        <v>1</v>
      </c>
      <c r="L172" s="313">
        <f>J172*K172</f>
        <v>23</v>
      </c>
    </row>
    <row r="173" spans="1:12" ht="18.75" customHeight="1">
      <c r="A173" s="288"/>
      <c r="B173" s="290"/>
      <c r="C173" s="26" t="s">
        <v>220</v>
      </c>
      <c r="D173" s="28"/>
      <c r="E173" s="28">
        <v>2</v>
      </c>
      <c r="F173" s="28"/>
      <c r="G173" s="28">
        <v>2</v>
      </c>
      <c r="H173" s="28"/>
      <c r="I173" s="28"/>
      <c r="J173" s="292"/>
      <c r="K173" s="294"/>
      <c r="L173" s="314"/>
    </row>
    <row r="174" spans="1:12" ht="18.75" customHeight="1">
      <c r="A174" s="288"/>
      <c r="B174" s="290"/>
      <c r="C174" s="26" t="s">
        <v>184</v>
      </c>
      <c r="D174" s="28">
        <v>1</v>
      </c>
      <c r="E174" s="28"/>
      <c r="F174" s="28">
        <v>1</v>
      </c>
      <c r="G174" s="28">
        <v>2</v>
      </c>
      <c r="H174" s="28">
        <v>2</v>
      </c>
      <c r="I174" s="28">
        <v>1</v>
      </c>
      <c r="J174" s="292"/>
      <c r="K174" s="294"/>
      <c r="L174" s="314"/>
    </row>
    <row r="175" spans="1:12" ht="18.75" customHeight="1">
      <c r="A175" s="288"/>
      <c r="B175" s="290"/>
      <c r="C175" s="26" t="s">
        <v>221</v>
      </c>
      <c r="D175" s="28"/>
      <c r="E175" s="28">
        <v>1</v>
      </c>
      <c r="F175" s="28"/>
      <c r="G175" s="28">
        <v>1</v>
      </c>
      <c r="H175" s="28"/>
      <c r="I175" s="28"/>
      <c r="J175" s="292"/>
      <c r="K175" s="294"/>
      <c r="L175" s="314"/>
    </row>
    <row r="176" spans="1:12" ht="18.75" customHeight="1" thickBot="1">
      <c r="A176" s="288"/>
      <c r="B176" s="290"/>
      <c r="C176" s="26" t="s">
        <v>76</v>
      </c>
      <c r="D176" s="28"/>
      <c r="E176" s="28"/>
      <c r="F176" s="28"/>
      <c r="G176" s="28"/>
      <c r="H176" s="28"/>
      <c r="I176" s="28">
        <v>2</v>
      </c>
      <c r="J176" s="292"/>
      <c r="K176" s="294"/>
      <c r="L176" s="314"/>
    </row>
    <row r="177" spans="1:12" ht="18.75" customHeight="1" thickBot="1">
      <c r="A177" s="335" t="s">
        <v>10</v>
      </c>
      <c r="B177" s="336"/>
      <c r="C177" s="336"/>
      <c r="D177" s="336"/>
      <c r="E177" s="336"/>
      <c r="F177" s="336"/>
      <c r="G177" s="336"/>
      <c r="H177" s="336"/>
      <c r="I177" s="336"/>
      <c r="J177" s="337"/>
      <c r="K177" s="30">
        <f>SUM(K164:K176)</f>
        <v>11</v>
      </c>
      <c r="L177" s="30">
        <f>SUM(L164:L176)</f>
        <v>263</v>
      </c>
    </row>
    <row r="178" spans="1:12" ht="18.75" customHeight="1"/>
    <row r="179" spans="1:12" ht="18.75" customHeight="1" thickBot="1"/>
    <row r="180" spans="1:12" ht="18.75" customHeight="1" thickBot="1">
      <c r="A180" s="301" t="s">
        <v>11</v>
      </c>
      <c r="B180" s="302"/>
      <c r="C180" s="302"/>
      <c r="D180" s="302"/>
      <c r="E180" s="302"/>
      <c r="F180" s="302"/>
      <c r="G180" s="302"/>
      <c r="H180" s="302"/>
      <c r="I180" s="302"/>
      <c r="J180" s="302"/>
      <c r="K180" s="302"/>
      <c r="L180" s="318"/>
    </row>
    <row r="181" spans="1:12" ht="18.75" customHeight="1">
      <c r="A181" s="3" t="s">
        <v>12</v>
      </c>
      <c r="B181" s="4"/>
      <c r="C181" s="5"/>
      <c r="D181" s="4"/>
      <c r="E181" s="4"/>
      <c r="F181" s="4"/>
      <c r="G181" s="4"/>
      <c r="H181" s="4"/>
      <c r="I181" s="4"/>
      <c r="J181" s="4"/>
      <c r="K181" s="6"/>
      <c r="L181" s="7"/>
    </row>
    <row r="182" spans="1:12" ht="18.75" customHeight="1">
      <c r="A182" s="3" t="s">
        <v>13</v>
      </c>
      <c r="B182" s="4"/>
      <c r="C182" s="70" t="s">
        <v>222</v>
      </c>
      <c r="D182" s="9"/>
      <c r="E182" s="4"/>
      <c r="F182" s="338"/>
      <c r="G182" s="338"/>
      <c r="H182" s="338"/>
      <c r="I182" s="338"/>
      <c r="J182" s="10"/>
      <c r="K182" s="11"/>
      <c r="L182" s="12"/>
    </row>
    <row r="183" spans="1:12" ht="18.75" customHeight="1">
      <c r="A183" s="13" t="s">
        <v>14</v>
      </c>
      <c r="B183" s="4"/>
      <c r="C183" s="14"/>
      <c r="D183" s="9"/>
      <c r="E183" s="4"/>
      <c r="F183" s="15"/>
      <c r="G183" s="15"/>
      <c r="H183" s="15"/>
      <c r="I183" s="15"/>
      <c r="J183" s="4" t="s">
        <v>15</v>
      </c>
      <c r="K183" s="11"/>
      <c r="L183" s="12"/>
    </row>
    <row r="184" spans="1:12" ht="18.75" customHeight="1">
      <c r="A184" s="3" t="s">
        <v>16</v>
      </c>
      <c r="B184" s="4"/>
      <c r="C184" s="16"/>
      <c r="D184" s="4"/>
      <c r="E184" s="4"/>
      <c r="F184" s="10"/>
      <c r="G184" s="10"/>
      <c r="H184" s="10"/>
      <c r="I184" s="10"/>
      <c r="J184" s="4" t="s">
        <v>17</v>
      </c>
      <c r="K184" s="4"/>
      <c r="L184" s="12">
        <f>L236</f>
        <v>1910</v>
      </c>
    </row>
    <row r="185" spans="1:12" ht="18.75" customHeight="1">
      <c r="A185" s="3" t="s">
        <v>18</v>
      </c>
      <c r="B185" s="4"/>
      <c r="C185" s="8"/>
      <c r="D185" s="4"/>
      <c r="E185" s="4"/>
      <c r="F185" s="4"/>
      <c r="G185" s="4"/>
      <c r="H185" s="4"/>
      <c r="I185" s="4"/>
      <c r="J185" s="4" t="s">
        <v>19</v>
      </c>
      <c r="K185" s="4"/>
      <c r="L185" s="17" t="s">
        <v>101</v>
      </c>
    </row>
    <row r="186" spans="1:12" ht="18.75" customHeight="1">
      <c r="A186" s="3" t="s">
        <v>20</v>
      </c>
      <c r="B186" s="4"/>
      <c r="C186" s="35"/>
      <c r="D186" s="4"/>
      <c r="E186" s="4"/>
      <c r="F186" s="4"/>
      <c r="G186" s="4"/>
      <c r="H186" s="4"/>
      <c r="I186" s="4"/>
      <c r="J186" s="4" t="s">
        <v>21</v>
      </c>
      <c r="K186" s="4"/>
      <c r="L186" s="18"/>
    </row>
    <row r="187" spans="1:12" ht="18.75" customHeight="1">
      <c r="A187" s="3" t="s">
        <v>22</v>
      </c>
      <c r="B187" s="4"/>
      <c r="C187" s="8" t="s">
        <v>223</v>
      </c>
      <c r="D187" s="4"/>
      <c r="E187" s="4"/>
      <c r="F187" s="4"/>
      <c r="G187" s="4"/>
      <c r="H187" s="4"/>
      <c r="I187" s="4"/>
      <c r="J187" s="4"/>
      <c r="K187" s="4"/>
      <c r="L187" s="19"/>
    </row>
    <row r="188" spans="1:12" ht="18.75" customHeight="1" thickBot="1">
      <c r="A188" s="20" t="s">
        <v>38</v>
      </c>
      <c r="B188" s="21"/>
      <c r="C188" s="22"/>
      <c r="D188" s="21"/>
      <c r="E188" s="21"/>
      <c r="F188" s="21"/>
      <c r="G188" s="21"/>
      <c r="H188" s="21"/>
      <c r="I188" s="21"/>
      <c r="J188" s="21"/>
      <c r="K188" s="21"/>
      <c r="L188" s="23"/>
    </row>
    <row r="189" spans="1:12" ht="18.75" customHeight="1" thickBot="1">
      <c r="A189" s="339"/>
      <c r="B189" s="340"/>
      <c r="C189" s="340"/>
      <c r="D189" s="340"/>
      <c r="E189" s="340"/>
      <c r="F189" s="340"/>
      <c r="G189" s="340"/>
      <c r="H189" s="340"/>
      <c r="I189" s="340"/>
      <c r="J189" s="340"/>
      <c r="K189" s="340"/>
      <c r="L189" s="341"/>
    </row>
    <row r="190" spans="1:12" ht="18.75" customHeight="1" thickBot="1">
      <c r="A190" s="320" t="s">
        <v>23</v>
      </c>
      <c r="B190" s="321"/>
      <c r="C190" s="322" t="s">
        <v>24</v>
      </c>
      <c r="D190" s="342" t="s">
        <v>25</v>
      </c>
      <c r="E190" s="343"/>
      <c r="F190" s="343"/>
      <c r="G190" s="343"/>
      <c r="H190" s="343"/>
      <c r="I190" s="343"/>
      <c r="J190" s="315"/>
      <c r="K190" s="316" t="s">
        <v>0</v>
      </c>
      <c r="L190" s="324" t="s">
        <v>26</v>
      </c>
    </row>
    <row r="191" spans="1:12" ht="18.75" customHeight="1" thickBot="1">
      <c r="A191" s="320"/>
      <c r="B191" s="321"/>
      <c r="C191" s="323"/>
      <c r="D191" s="24" t="s">
        <v>27</v>
      </c>
      <c r="E191" s="24" t="s">
        <v>28</v>
      </c>
      <c r="F191" s="24" t="s">
        <v>29</v>
      </c>
      <c r="G191" s="24" t="s">
        <v>30</v>
      </c>
      <c r="H191" s="24" t="s">
        <v>31</v>
      </c>
      <c r="I191" s="24" t="s">
        <v>32</v>
      </c>
      <c r="J191" s="25" t="s">
        <v>35</v>
      </c>
      <c r="K191" s="317"/>
      <c r="L191" s="325"/>
    </row>
    <row r="192" spans="1:12" ht="18.75" customHeight="1">
      <c r="A192" s="287">
        <v>1</v>
      </c>
      <c r="B192" s="289">
        <f>K192</f>
        <v>7</v>
      </c>
      <c r="C192" s="29" t="s">
        <v>36</v>
      </c>
      <c r="D192" s="27"/>
      <c r="E192" s="27">
        <v>1</v>
      </c>
      <c r="F192" s="27">
        <v>5</v>
      </c>
      <c r="G192" s="27">
        <v>6</v>
      </c>
      <c r="H192" s="27">
        <v>5</v>
      </c>
      <c r="I192" s="27"/>
      <c r="J192" s="291">
        <f>SUM(D192:I194)</f>
        <v>24</v>
      </c>
      <c r="K192" s="293">
        <v>7</v>
      </c>
      <c r="L192" s="313">
        <f>J192*K192</f>
        <v>168</v>
      </c>
    </row>
    <row r="193" spans="1:12" ht="18.75" customHeight="1">
      <c r="A193" s="288"/>
      <c r="B193" s="290"/>
      <c r="C193" s="26" t="s">
        <v>51</v>
      </c>
      <c r="D193" s="28"/>
      <c r="E193" s="28"/>
      <c r="F193" s="28">
        <v>1</v>
      </c>
      <c r="G193" s="28">
        <v>2</v>
      </c>
      <c r="H193" s="28"/>
      <c r="I193" s="28"/>
      <c r="J193" s="292"/>
      <c r="K193" s="294"/>
      <c r="L193" s="314"/>
    </row>
    <row r="194" spans="1:12" ht="18.75" customHeight="1" thickBot="1">
      <c r="A194" s="288"/>
      <c r="B194" s="290"/>
      <c r="C194" s="26" t="s">
        <v>94</v>
      </c>
      <c r="D194" s="28"/>
      <c r="E194" s="28"/>
      <c r="F194" s="28">
        <v>1</v>
      </c>
      <c r="G194" s="28">
        <v>2</v>
      </c>
      <c r="H194" s="28">
        <v>1</v>
      </c>
      <c r="I194" s="28"/>
      <c r="J194" s="292"/>
      <c r="K194" s="294"/>
      <c r="L194" s="314"/>
    </row>
    <row r="195" spans="1:12" ht="18.75" customHeight="1">
      <c r="A195" s="287">
        <f>B192+1</f>
        <v>8</v>
      </c>
      <c r="B195" s="289">
        <f>B192+K195</f>
        <v>8</v>
      </c>
      <c r="C195" s="29" t="s">
        <v>36</v>
      </c>
      <c r="D195" s="27"/>
      <c r="E195" s="27"/>
      <c r="F195" s="27"/>
      <c r="G195" s="27">
        <v>4</v>
      </c>
      <c r="H195" s="27">
        <v>2</v>
      </c>
      <c r="I195" s="27">
        <v>4</v>
      </c>
      <c r="J195" s="291">
        <f>SUM(D195:I197)</f>
        <v>24</v>
      </c>
      <c r="K195" s="293">
        <v>1</v>
      </c>
      <c r="L195" s="313">
        <f>J195*K195</f>
        <v>24</v>
      </c>
    </row>
    <row r="196" spans="1:12" ht="18.75" customHeight="1">
      <c r="A196" s="288"/>
      <c r="B196" s="290"/>
      <c r="C196" s="26" t="s">
        <v>51</v>
      </c>
      <c r="D196" s="28"/>
      <c r="E196" s="28">
        <v>3</v>
      </c>
      <c r="F196" s="28"/>
      <c r="G196" s="28">
        <v>2</v>
      </c>
      <c r="H196" s="28">
        <v>2</v>
      </c>
      <c r="I196" s="28">
        <v>1</v>
      </c>
      <c r="J196" s="292"/>
      <c r="K196" s="294"/>
      <c r="L196" s="314"/>
    </row>
    <row r="197" spans="1:12" ht="18.75" customHeight="1" thickBot="1">
      <c r="A197" s="288"/>
      <c r="B197" s="290"/>
      <c r="C197" s="26" t="s">
        <v>94</v>
      </c>
      <c r="D197" s="28"/>
      <c r="E197" s="28"/>
      <c r="F197" s="28">
        <v>1</v>
      </c>
      <c r="G197" s="28">
        <v>3</v>
      </c>
      <c r="H197" s="28">
        <v>2</v>
      </c>
      <c r="I197" s="28"/>
      <c r="J197" s="292"/>
      <c r="K197" s="294"/>
      <c r="L197" s="314"/>
    </row>
    <row r="198" spans="1:12" ht="18.75" customHeight="1">
      <c r="A198" s="287">
        <f>B195+1</f>
        <v>9</v>
      </c>
      <c r="B198" s="289">
        <f>B195+K198</f>
        <v>9</v>
      </c>
      <c r="C198" s="29" t="s">
        <v>36</v>
      </c>
      <c r="D198" s="27"/>
      <c r="E198" s="27"/>
      <c r="F198" s="27">
        <v>1</v>
      </c>
      <c r="G198" s="27">
        <v>8</v>
      </c>
      <c r="H198" s="27"/>
      <c r="I198" s="27"/>
      <c r="J198" s="291">
        <f>SUM(D198:I200)</f>
        <v>24</v>
      </c>
      <c r="K198" s="293">
        <v>1</v>
      </c>
      <c r="L198" s="313">
        <f>J198*K198</f>
        <v>24</v>
      </c>
    </row>
    <row r="199" spans="1:12" ht="18.75" customHeight="1">
      <c r="A199" s="288"/>
      <c r="B199" s="290"/>
      <c r="C199" s="26" t="s">
        <v>51</v>
      </c>
      <c r="D199" s="28"/>
      <c r="E199" s="28">
        <v>2</v>
      </c>
      <c r="F199" s="28"/>
      <c r="G199" s="28">
        <v>3</v>
      </c>
      <c r="H199" s="28">
        <v>2</v>
      </c>
      <c r="I199" s="28">
        <v>2</v>
      </c>
      <c r="J199" s="292"/>
      <c r="K199" s="294"/>
      <c r="L199" s="314"/>
    </row>
    <row r="200" spans="1:12" ht="18.75" customHeight="1" thickBot="1">
      <c r="A200" s="288"/>
      <c r="B200" s="290"/>
      <c r="C200" s="26" t="s">
        <v>94</v>
      </c>
      <c r="D200" s="28"/>
      <c r="E200" s="28"/>
      <c r="F200" s="28">
        <v>1</v>
      </c>
      <c r="G200" s="28">
        <v>3</v>
      </c>
      <c r="H200" s="28">
        <v>2</v>
      </c>
      <c r="I200" s="28"/>
      <c r="J200" s="292"/>
      <c r="K200" s="294"/>
      <c r="L200" s="314"/>
    </row>
    <row r="201" spans="1:12" ht="18.75" customHeight="1">
      <c r="A201" s="287">
        <f>B198+1</f>
        <v>10</v>
      </c>
      <c r="B201" s="289">
        <f>B198+K201</f>
        <v>27</v>
      </c>
      <c r="C201" s="29" t="s">
        <v>36</v>
      </c>
      <c r="D201" s="27"/>
      <c r="E201" s="27">
        <v>2</v>
      </c>
      <c r="F201" s="27">
        <v>2</v>
      </c>
      <c r="G201" s="27">
        <v>4</v>
      </c>
      <c r="H201" s="27">
        <v>2</v>
      </c>
      <c r="I201" s="27">
        <v>1</v>
      </c>
      <c r="J201" s="291">
        <f>SUM(D201:I205)</f>
        <v>24</v>
      </c>
      <c r="K201" s="293">
        <v>18</v>
      </c>
      <c r="L201" s="313">
        <f>J201*K201</f>
        <v>432</v>
      </c>
    </row>
    <row r="202" spans="1:12" ht="18.75" customHeight="1">
      <c r="A202" s="288"/>
      <c r="B202" s="290"/>
      <c r="C202" s="26" t="s">
        <v>81</v>
      </c>
      <c r="D202" s="28"/>
      <c r="E202" s="28"/>
      <c r="F202" s="28"/>
      <c r="G202" s="28">
        <v>1</v>
      </c>
      <c r="H202" s="28"/>
      <c r="I202" s="28"/>
      <c r="J202" s="292"/>
      <c r="K202" s="294"/>
      <c r="L202" s="314"/>
    </row>
    <row r="203" spans="1:12" ht="18.75" customHeight="1">
      <c r="A203" s="288"/>
      <c r="B203" s="290"/>
      <c r="C203" s="26" t="s">
        <v>236</v>
      </c>
      <c r="D203" s="28"/>
      <c r="E203" s="28">
        <v>1</v>
      </c>
      <c r="F203" s="28">
        <v>3</v>
      </c>
      <c r="G203" s="28">
        <v>4</v>
      </c>
      <c r="H203" s="28">
        <v>2</v>
      </c>
      <c r="I203" s="28"/>
      <c r="J203" s="292"/>
      <c r="K203" s="294"/>
      <c r="L203" s="314"/>
    </row>
    <row r="204" spans="1:12" ht="18.75" customHeight="1">
      <c r="A204" s="288"/>
      <c r="B204" s="290"/>
      <c r="C204" s="26" t="s">
        <v>51</v>
      </c>
      <c r="D204" s="28"/>
      <c r="E204" s="28"/>
      <c r="F204" s="28"/>
      <c r="G204" s="28"/>
      <c r="H204" s="28">
        <v>1</v>
      </c>
      <c r="I204" s="28"/>
      <c r="J204" s="292"/>
      <c r="K204" s="294"/>
      <c r="L204" s="314"/>
    </row>
    <row r="205" spans="1:12" ht="18.75" customHeight="1" thickBot="1">
      <c r="A205" s="288"/>
      <c r="B205" s="290"/>
      <c r="C205" s="26" t="s">
        <v>213</v>
      </c>
      <c r="D205" s="28"/>
      <c r="E205" s="28"/>
      <c r="F205" s="28"/>
      <c r="G205" s="28">
        <v>1</v>
      </c>
      <c r="H205" s="28"/>
      <c r="I205" s="28"/>
      <c r="J205" s="292"/>
      <c r="K205" s="294"/>
      <c r="L205" s="314"/>
    </row>
    <row r="206" spans="1:12" ht="18.75" customHeight="1">
      <c r="A206" s="287">
        <f>B201+1</f>
        <v>28</v>
      </c>
      <c r="B206" s="289">
        <f>B201+K206</f>
        <v>37</v>
      </c>
      <c r="C206" s="29" t="s">
        <v>236</v>
      </c>
      <c r="D206" s="27"/>
      <c r="E206" s="27"/>
      <c r="F206" s="27">
        <v>2</v>
      </c>
      <c r="G206" s="27">
        <v>2</v>
      </c>
      <c r="H206" s="27">
        <v>1</v>
      </c>
      <c r="I206" s="27">
        <v>1</v>
      </c>
      <c r="J206" s="291">
        <f>SUM(D206:I209)</f>
        <v>23</v>
      </c>
      <c r="K206" s="293">
        <v>10</v>
      </c>
      <c r="L206" s="313">
        <f>J206*K206</f>
        <v>230</v>
      </c>
    </row>
    <row r="207" spans="1:12" ht="18.75" customHeight="1">
      <c r="A207" s="288"/>
      <c r="B207" s="290"/>
      <c r="C207" s="26" t="s">
        <v>51</v>
      </c>
      <c r="D207" s="28"/>
      <c r="E207" s="28">
        <v>2</v>
      </c>
      <c r="F207" s="28">
        <v>2</v>
      </c>
      <c r="G207" s="28">
        <v>2</v>
      </c>
      <c r="H207" s="28">
        <v>1</v>
      </c>
      <c r="I207" s="28"/>
      <c r="J207" s="292"/>
      <c r="K207" s="294"/>
      <c r="L207" s="314"/>
    </row>
    <row r="208" spans="1:12" ht="18.75" customHeight="1">
      <c r="A208" s="288"/>
      <c r="B208" s="290"/>
      <c r="C208" s="26" t="s">
        <v>64</v>
      </c>
      <c r="D208" s="28"/>
      <c r="E208" s="28"/>
      <c r="F208" s="28">
        <v>2</v>
      </c>
      <c r="G208" s="28">
        <v>2</v>
      </c>
      <c r="H208" s="28"/>
      <c r="I208" s="28"/>
      <c r="J208" s="292"/>
      <c r="K208" s="294"/>
      <c r="L208" s="314"/>
    </row>
    <row r="209" spans="1:12" ht="18.75" customHeight="1" thickBot="1">
      <c r="A209" s="288"/>
      <c r="B209" s="290"/>
      <c r="C209" s="26" t="s">
        <v>102</v>
      </c>
      <c r="D209" s="28">
        <v>1</v>
      </c>
      <c r="E209" s="28"/>
      <c r="F209" s="28">
        <v>2</v>
      </c>
      <c r="G209" s="28">
        <v>2</v>
      </c>
      <c r="H209" s="28">
        <v>1</v>
      </c>
      <c r="I209" s="28"/>
      <c r="J209" s="292"/>
      <c r="K209" s="294"/>
      <c r="L209" s="314"/>
    </row>
    <row r="210" spans="1:12" ht="18.75" customHeight="1">
      <c r="A210" s="287">
        <f>B206+1</f>
        <v>38</v>
      </c>
      <c r="B210" s="289">
        <f>B206+K210</f>
        <v>47</v>
      </c>
      <c r="C210" s="29" t="s">
        <v>121</v>
      </c>
      <c r="D210" s="27"/>
      <c r="E210" s="27"/>
      <c r="F210" s="27">
        <v>1</v>
      </c>
      <c r="G210" s="27">
        <v>2</v>
      </c>
      <c r="H210" s="27">
        <v>3</v>
      </c>
      <c r="I210" s="27"/>
      <c r="J210" s="291">
        <f>SUM(D210:I214)</f>
        <v>24</v>
      </c>
      <c r="K210" s="293">
        <v>10</v>
      </c>
      <c r="L210" s="313">
        <f>J210*K210</f>
        <v>240</v>
      </c>
    </row>
    <row r="211" spans="1:12" ht="18.75" customHeight="1">
      <c r="A211" s="288"/>
      <c r="B211" s="290"/>
      <c r="C211" s="26" t="s">
        <v>237</v>
      </c>
      <c r="D211" s="28"/>
      <c r="E211" s="28">
        <v>1</v>
      </c>
      <c r="F211" s="28">
        <v>3</v>
      </c>
      <c r="G211" s="28">
        <v>3</v>
      </c>
      <c r="H211" s="28">
        <v>2</v>
      </c>
      <c r="I211" s="28"/>
      <c r="J211" s="292"/>
      <c r="K211" s="294"/>
      <c r="L211" s="314"/>
    </row>
    <row r="212" spans="1:12" ht="18.75" customHeight="1">
      <c r="A212" s="288"/>
      <c r="B212" s="290"/>
      <c r="C212" s="26" t="s">
        <v>238</v>
      </c>
      <c r="D212" s="28"/>
      <c r="E212" s="28"/>
      <c r="F212" s="28">
        <v>1</v>
      </c>
      <c r="G212" s="28">
        <v>1</v>
      </c>
      <c r="H212" s="28">
        <v>1</v>
      </c>
      <c r="I212" s="28"/>
      <c r="J212" s="292"/>
      <c r="K212" s="294"/>
      <c r="L212" s="314"/>
    </row>
    <row r="213" spans="1:12" ht="18.75" customHeight="1">
      <c r="A213" s="288"/>
      <c r="B213" s="290"/>
      <c r="C213" s="26" t="s">
        <v>239</v>
      </c>
      <c r="D213" s="28"/>
      <c r="E213" s="28"/>
      <c r="F213" s="28">
        <v>1</v>
      </c>
      <c r="G213" s="28">
        <v>2</v>
      </c>
      <c r="H213" s="28">
        <v>1</v>
      </c>
      <c r="I213" s="28"/>
      <c r="J213" s="292"/>
      <c r="K213" s="294"/>
      <c r="L213" s="314"/>
    </row>
    <row r="214" spans="1:12" ht="18.75" customHeight="1" thickBot="1">
      <c r="A214" s="288"/>
      <c r="B214" s="290"/>
      <c r="C214" s="26" t="s">
        <v>81</v>
      </c>
      <c r="D214" s="28"/>
      <c r="E214" s="28"/>
      <c r="F214" s="28"/>
      <c r="G214" s="28">
        <v>1</v>
      </c>
      <c r="H214" s="28">
        <v>1</v>
      </c>
      <c r="I214" s="28"/>
      <c r="J214" s="292"/>
      <c r="K214" s="294"/>
      <c r="L214" s="314"/>
    </row>
    <row r="215" spans="1:12" ht="18.75" customHeight="1">
      <c r="A215" s="287">
        <f>B210+1</f>
        <v>48</v>
      </c>
      <c r="B215" s="289">
        <f>B210+K215</f>
        <v>51</v>
      </c>
      <c r="C215" s="29" t="s">
        <v>194</v>
      </c>
      <c r="D215" s="27"/>
      <c r="E215" s="27"/>
      <c r="F215" s="27">
        <v>3</v>
      </c>
      <c r="G215" s="27">
        <v>3</v>
      </c>
      <c r="H215" s="27">
        <v>4</v>
      </c>
      <c r="I215" s="27"/>
      <c r="J215" s="291">
        <f>SUM(D215:I219)</f>
        <v>24</v>
      </c>
      <c r="K215" s="293">
        <v>4</v>
      </c>
      <c r="L215" s="313">
        <f>J215*K215</f>
        <v>96</v>
      </c>
    </row>
    <row r="216" spans="1:12" ht="18.75" customHeight="1">
      <c r="A216" s="288"/>
      <c r="B216" s="290"/>
      <c r="C216" s="26" t="s">
        <v>121</v>
      </c>
      <c r="D216" s="28">
        <v>1</v>
      </c>
      <c r="E216" s="28">
        <v>1</v>
      </c>
      <c r="F216" s="28">
        <v>1</v>
      </c>
      <c r="G216" s="28">
        <v>2</v>
      </c>
      <c r="H216" s="28">
        <v>1</v>
      </c>
      <c r="I216" s="28">
        <v>1</v>
      </c>
      <c r="J216" s="292"/>
      <c r="K216" s="294"/>
      <c r="L216" s="314"/>
    </row>
    <row r="217" spans="1:12" ht="18.75" customHeight="1">
      <c r="A217" s="288"/>
      <c r="B217" s="290"/>
      <c r="C217" s="26" t="s">
        <v>237</v>
      </c>
      <c r="D217" s="28">
        <v>1</v>
      </c>
      <c r="E217" s="28"/>
      <c r="F217" s="28"/>
      <c r="G217" s="28"/>
      <c r="H217" s="28"/>
      <c r="I217" s="28">
        <v>2</v>
      </c>
      <c r="J217" s="292"/>
      <c r="K217" s="294"/>
      <c r="L217" s="314"/>
    </row>
    <row r="218" spans="1:12" ht="18.75" customHeight="1">
      <c r="A218" s="288"/>
      <c r="B218" s="290"/>
      <c r="C218" s="26" t="s">
        <v>238</v>
      </c>
      <c r="D218" s="28"/>
      <c r="E218" s="28"/>
      <c r="F218" s="28"/>
      <c r="G218" s="28"/>
      <c r="H218" s="28"/>
      <c r="I218" s="28">
        <v>1</v>
      </c>
      <c r="J218" s="292"/>
      <c r="K218" s="294"/>
      <c r="L218" s="314"/>
    </row>
    <row r="219" spans="1:12" ht="18.75" customHeight="1" thickBot="1">
      <c r="A219" s="288"/>
      <c r="B219" s="290"/>
      <c r="C219" s="26" t="s">
        <v>239</v>
      </c>
      <c r="D219" s="28">
        <v>1</v>
      </c>
      <c r="E219" s="28">
        <v>1</v>
      </c>
      <c r="F219" s="28"/>
      <c r="G219" s="28"/>
      <c r="H219" s="28"/>
      <c r="I219" s="28">
        <v>1</v>
      </c>
      <c r="J219" s="292"/>
      <c r="K219" s="294"/>
      <c r="L219" s="314"/>
    </row>
    <row r="220" spans="1:12" ht="18.75" customHeight="1">
      <c r="A220" s="287">
        <f>B215+1</f>
        <v>52</v>
      </c>
      <c r="B220" s="289">
        <f>B215+K220</f>
        <v>57</v>
      </c>
      <c r="C220" s="29" t="s">
        <v>151</v>
      </c>
      <c r="D220" s="27"/>
      <c r="E220" s="27"/>
      <c r="F220" s="27"/>
      <c r="G220" s="27">
        <v>1</v>
      </c>
      <c r="H220" s="27"/>
      <c r="I220" s="27"/>
      <c r="J220" s="291">
        <f>SUM(D220:I225)</f>
        <v>24</v>
      </c>
      <c r="K220" s="293">
        <v>6</v>
      </c>
      <c r="L220" s="313">
        <f>J220*K220</f>
        <v>144</v>
      </c>
    </row>
    <row r="221" spans="1:12" ht="18.75" customHeight="1">
      <c r="A221" s="288"/>
      <c r="B221" s="290"/>
      <c r="C221" s="26" t="s">
        <v>36</v>
      </c>
      <c r="D221" s="28">
        <v>1</v>
      </c>
      <c r="E221" s="28"/>
      <c r="F221" s="28">
        <v>4</v>
      </c>
      <c r="G221" s="28">
        <v>1</v>
      </c>
      <c r="H221" s="28"/>
      <c r="I221" s="28">
        <v>1</v>
      </c>
      <c r="J221" s="292"/>
      <c r="K221" s="294"/>
      <c r="L221" s="314"/>
    </row>
    <row r="222" spans="1:12" ht="18.75" customHeight="1">
      <c r="A222" s="288"/>
      <c r="B222" s="290"/>
      <c r="C222" s="26" t="s">
        <v>81</v>
      </c>
      <c r="D222" s="28"/>
      <c r="E222" s="28"/>
      <c r="F222" s="28">
        <v>4</v>
      </c>
      <c r="G222" s="28"/>
      <c r="H222" s="28"/>
      <c r="I222" s="28">
        <v>3</v>
      </c>
      <c r="J222" s="292"/>
      <c r="K222" s="294"/>
      <c r="L222" s="314"/>
    </row>
    <row r="223" spans="1:12" ht="18.75" customHeight="1">
      <c r="A223" s="288"/>
      <c r="B223" s="290"/>
      <c r="C223" s="26" t="s">
        <v>236</v>
      </c>
      <c r="D223" s="28">
        <v>2</v>
      </c>
      <c r="E223" s="28">
        <v>2</v>
      </c>
      <c r="F223" s="28">
        <v>1</v>
      </c>
      <c r="G223" s="28">
        <v>1</v>
      </c>
      <c r="H223" s="28">
        <v>1</v>
      </c>
      <c r="I223" s="28"/>
      <c r="J223" s="292"/>
      <c r="K223" s="294"/>
      <c r="L223" s="314"/>
    </row>
    <row r="224" spans="1:12" ht="18.75" customHeight="1">
      <c r="A224" s="288"/>
      <c r="B224" s="290"/>
      <c r="C224" s="26" t="s">
        <v>64</v>
      </c>
      <c r="D224" s="28"/>
      <c r="E224" s="28"/>
      <c r="F224" s="28"/>
      <c r="G224" s="28"/>
      <c r="H224" s="28">
        <v>1</v>
      </c>
      <c r="I224" s="28"/>
      <c r="J224" s="292"/>
      <c r="K224" s="294"/>
      <c r="L224" s="314"/>
    </row>
    <row r="225" spans="1:12" ht="18.75" customHeight="1" thickBot="1">
      <c r="A225" s="288"/>
      <c r="B225" s="290"/>
      <c r="C225" s="26" t="s">
        <v>102</v>
      </c>
      <c r="D225" s="28"/>
      <c r="E225" s="28"/>
      <c r="F225" s="28"/>
      <c r="G225" s="28"/>
      <c r="H225" s="28"/>
      <c r="I225" s="28">
        <v>1</v>
      </c>
      <c r="J225" s="292"/>
      <c r="K225" s="294"/>
      <c r="L225" s="314"/>
    </row>
    <row r="226" spans="1:12" ht="18.75" customHeight="1">
      <c r="A226" s="287">
        <f>B220+1</f>
        <v>58</v>
      </c>
      <c r="B226" s="289">
        <f>B220+K226</f>
        <v>63</v>
      </c>
      <c r="C226" s="29" t="s">
        <v>55</v>
      </c>
      <c r="D226" s="27"/>
      <c r="E226" s="27"/>
      <c r="F226" s="27"/>
      <c r="G226" s="27">
        <v>1</v>
      </c>
      <c r="H226" s="27">
        <v>1</v>
      </c>
      <c r="I226" s="27"/>
      <c r="J226" s="291">
        <f>SUM(D226:I229)</f>
        <v>24</v>
      </c>
      <c r="K226" s="293">
        <v>6</v>
      </c>
      <c r="L226" s="313">
        <f>J226*K226</f>
        <v>144</v>
      </c>
    </row>
    <row r="227" spans="1:12" ht="18.75" customHeight="1">
      <c r="A227" s="288"/>
      <c r="B227" s="290"/>
      <c r="C227" s="26" t="s">
        <v>86</v>
      </c>
      <c r="D227" s="28"/>
      <c r="E227" s="28"/>
      <c r="F227" s="28">
        <v>2</v>
      </c>
      <c r="G227" s="28">
        <v>1</v>
      </c>
      <c r="H227" s="28">
        <v>1</v>
      </c>
      <c r="I227" s="28">
        <v>1</v>
      </c>
      <c r="J227" s="292"/>
      <c r="K227" s="294"/>
      <c r="L227" s="314"/>
    </row>
    <row r="228" spans="1:12" ht="18.75" customHeight="1">
      <c r="A228" s="288"/>
      <c r="B228" s="290"/>
      <c r="C228" s="26" t="s">
        <v>121</v>
      </c>
      <c r="D228" s="28"/>
      <c r="E228" s="28">
        <v>1</v>
      </c>
      <c r="F228" s="28">
        <v>1</v>
      </c>
      <c r="G228" s="28">
        <v>3</v>
      </c>
      <c r="H228" s="28">
        <v>1</v>
      </c>
      <c r="I228" s="28">
        <v>1</v>
      </c>
      <c r="J228" s="292"/>
      <c r="K228" s="294"/>
      <c r="L228" s="314"/>
    </row>
    <row r="229" spans="1:12" ht="18.75" customHeight="1" thickBot="1">
      <c r="A229" s="288"/>
      <c r="B229" s="290"/>
      <c r="C229" s="26" t="s">
        <v>146</v>
      </c>
      <c r="D229" s="28"/>
      <c r="E229" s="28">
        <v>1</v>
      </c>
      <c r="F229" s="28">
        <v>2</v>
      </c>
      <c r="G229" s="28">
        <v>4</v>
      </c>
      <c r="H229" s="28">
        <v>3</v>
      </c>
      <c r="I229" s="28"/>
      <c r="J229" s="292"/>
      <c r="K229" s="294"/>
      <c r="L229" s="314"/>
    </row>
    <row r="230" spans="1:12" ht="18.75" customHeight="1" thickBot="1">
      <c r="A230" s="57">
        <f>B226+1</f>
        <v>64</v>
      </c>
      <c r="B230" s="58">
        <f>B226+K230</f>
        <v>71</v>
      </c>
      <c r="C230" s="349" t="s">
        <v>71</v>
      </c>
      <c r="D230" s="27">
        <v>1</v>
      </c>
      <c r="E230" s="27">
        <v>4</v>
      </c>
      <c r="F230" s="27">
        <v>4</v>
      </c>
      <c r="G230" s="27">
        <v>6</v>
      </c>
      <c r="H230" s="27">
        <v>4</v>
      </c>
      <c r="I230" s="27">
        <v>5</v>
      </c>
      <c r="J230" s="62">
        <f t="shared" ref="J230:J235" si="6">SUM(D230:I230)</f>
        <v>24</v>
      </c>
      <c r="K230" s="60">
        <v>8</v>
      </c>
      <c r="L230" s="61">
        <f t="shared" ref="L230:L235" si="7">J230*K230</f>
        <v>192</v>
      </c>
    </row>
    <row r="231" spans="1:12" ht="18.75" customHeight="1" thickBot="1">
      <c r="A231" s="57">
        <f>B230+1</f>
        <v>72</v>
      </c>
      <c r="B231" s="58">
        <f>B230+K231</f>
        <v>72</v>
      </c>
      <c r="C231" s="350"/>
      <c r="D231" s="27">
        <v>5</v>
      </c>
      <c r="E231" s="27">
        <v>1</v>
      </c>
      <c r="F231" s="27">
        <v>9</v>
      </c>
      <c r="G231" s="27">
        <v>3</v>
      </c>
      <c r="H231" s="27">
        <v>2</v>
      </c>
      <c r="I231" s="27">
        <v>4</v>
      </c>
      <c r="J231" s="62">
        <f t="shared" si="6"/>
        <v>24</v>
      </c>
      <c r="K231" s="60">
        <v>1</v>
      </c>
      <c r="L231" s="61">
        <f t="shared" si="7"/>
        <v>24</v>
      </c>
    </row>
    <row r="232" spans="1:12" ht="18.75" customHeight="1" thickBot="1">
      <c r="A232" s="57">
        <f>B231+1</f>
        <v>73</v>
      </c>
      <c r="B232" s="58">
        <f>B231+K232</f>
        <v>74</v>
      </c>
      <c r="C232" s="350"/>
      <c r="D232" s="27">
        <v>1</v>
      </c>
      <c r="E232" s="27"/>
      <c r="F232" s="27">
        <v>5</v>
      </c>
      <c r="G232" s="27"/>
      <c r="H232" s="27">
        <v>17</v>
      </c>
      <c r="I232" s="27">
        <v>1</v>
      </c>
      <c r="J232" s="62">
        <f t="shared" si="6"/>
        <v>24</v>
      </c>
      <c r="K232" s="60">
        <v>2</v>
      </c>
      <c r="L232" s="61">
        <f t="shared" si="7"/>
        <v>48</v>
      </c>
    </row>
    <row r="233" spans="1:12" ht="18.75" customHeight="1" thickBot="1">
      <c r="A233" s="57">
        <f>B232+1</f>
        <v>75</v>
      </c>
      <c r="B233" s="58">
        <f>B232+K233</f>
        <v>77</v>
      </c>
      <c r="C233" s="350"/>
      <c r="D233" s="27"/>
      <c r="E233" s="27">
        <v>3</v>
      </c>
      <c r="F233" s="27">
        <v>5</v>
      </c>
      <c r="G233" s="27">
        <v>8</v>
      </c>
      <c r="H233" s="27">
        <v>7</v>
      </c>
      <c r="I233" s="27">
        <v>1</v>
      </c>
      <c r="J233" s="62">
        <f t="shared" si="6"/>
        <v>24</v>
      </c>
      <c r="K233" s="60">
        <v>3</v>
      </c>
      <c r="L233" s="61">
        <f t="shared" si="7"/>
        <v>72</v>
      </c>
    </row>
    <row r="234" spans="1:12" ht="18.75" customHeight="1" thickBot="1">
      <c r="A234" s="57">
        <f>B233+1</f>
        <v>78</v>
      </c>
      <c r="B234" s="58">
        <f>B233+K234</f>
        <v>79</v>
      </c>
      <c r="C234" s="350"/>
      <c r="D234" s="27">
        <v>6</v>
      </c>
      <c r="E234" s="27">
        <v>4</v>
      </c>
      <c r="F234" s="27">
        <v>2</v>
      </c>
      <c r="G234" s="27">
        <v>4</v>
      </c>
      <c r="H234" s="27">
        <v>5</v>
      </c>
      <c r="I234" s="27">
        <v>3</v>
      </c>
      <c r="J234" s="62">
        <f t="shared" si="6"/>
        <v>24</v>
      </c>
      <c r="K234" s="60">
        <v>2</v>
      </c>
      <c r="L234" s="61">
        <f t="shared" si="7"/>
        <v>48</v>
      </c>
    </row>
    <row r="235" spans="1:12" ht="18.75" customHeight="1" thickBot="1">
      <c r="A235" s="57">
        <f>B234+1</f>
        <v>80</v>
      </c>
      <c r="B235" s="58">
        <f>B234+K235</f>
        <v>80</v>
      </c>
      <c r="C235" s="351"/>
      <c r="D235" s="27">
        <v>2</v>
      </c>
      <c r="E235" s="27">
        <v>3</v>
      </c>
      <c r="F235" s="27"/>
      <c r="G235" s="27">
        <v>10</v>
      </c>
      <c r="H235" s="27">
        <v>6</v>
      </c>
      <c r="I235" s="27">
        <v>3</v>
      </c>
      <c r="J235" s="62">
        <f t="shared" si="6"/>
        <v>24</v>
      </c>
      <c r="K235" s="60">
        <v>1</v>
      </c>
      <c r="L235" s="61">
        <f t="shared" si="7"/>
        <v>24</v>
      </c>
    </row>
    <row r="236" spans="1:12" ht="18.75" customHeight="1" thickBot="1">
      <c r="A236" s="335" t="s">
        <v>10</v>
      </c>
      <c r="B236" s="336"/>
      <c r="C236" s="336"/>
      <c r="D236" s="336"/>
      <c r="E236" s="336"/>
      <c r="F236" s="336"/>
      <c r="G236" s="336"/>
      <c r="H236" s="336"/>
      <c r="I236" s="336"/>
      <c r="J236" s="337"/>
      <c r="K236" s="30">
        <f>SUM(K192:K235)</f>
        <v>80</v>
      </c>
      <c r="L236" s="30">
        <f>SUM(L192:L235)</f>
        <v>1910</v>
      </c>
    </row>
    <row r="237" spans="1:12" ht="18.75" customHeight="1"/>
    <row r="238" spans="1:12" ht="18.75" customHeight="1" thickBot="1"/>
    <row r="239" spans="1:12" ht="18.75" customHeight="1" thickBot="1">
      <c r="A239" s="301" t="s">
        <v>11</v>
      </c>
      <c r="B239" s="302"/>
      <c r="C239" s="302"/>
      <c r="D239" s="302"/>
      <c r="E239" s="302"/>
      <c r="F239" s="302"/>
      <c r="G239" s="302"/>
      <c r="H239" s="302"/>
      <c r="I239" s="302"/>
      <c r="J239" s="302"/>
      <c r="K239" s="302"/>
      <c r="L239" s="318"/>
    </row>
    <row r="240" spans="1:12" ht="18.75" customHeight="1">
      <c r="A240" s="3" t="s">
        <v>12</v>
      </c>
      <c r="B240" s="4"/>
      <c r="C240" s="5"/>
      <c r="D240" s="4"/>
      <c r="E240" s="4"/>
      <c r="F240" s="4"/>
      <c r="G240" s="4"/>
      <c r="H240" s="4"/>
      <c r="I240" s="4"/>
      <c r="J240" s="4"/>
      <c r="K240" s="6"/>
      <c r="L240" s="7"/>
    </row>
    <row r="241" spans="1:13" ht="18.75" customHeight="1">
      <c r="A241" s="3" t="s">
        <v>13</v>
      </c>
      <c r="B241" s="4"/>
      <c r="C241" s="70" t="s">
        <v>229</v>
      </c>
      <c r="D241" s="9"/>
      <c r="E241" s="4"/>
      <c r="F241" s="338"/>
      <c r="G241" s="338"/>
      <c r="H241" s="338"/>
      <c r="I241" s="338"/>
      <c r="J241" s="10"/>
      <c r="K241" s="11"/>
      <c r="L241" s="12"/>
    </row>
    <row r="242" spans="1:13" ht="18.75" customHeight="1">
      <c r="A242" s="13" t="s">
        <v>14</v>
      </c>
      <c r="B242" s="4"/>
      <c r="C242" s="14"/>
      <c r="D242" s="9"/>
      <c r="E242" s="4"/>
      <c r="F242" s="15"/>
      <c r="G242" s="15"/>
      <c r="H242" s="15"/>
      <c r="I242" s="15"/>
      <c r="J242" s="4" t="s">
        <v>15</v>
      </c>
      <c r="K242" s="11"/>
      <c r="L242" s="12"/>
    </row>
    <row r="243" spans="1:13" ht="18.75" customHeight="1">
      <c r="A243" s="3" t="s">
        <v>16</v>
      </c>
      <c r="B243" s="4"/>
      <c r="C243" s="16"/>
      <c r="D243" s="4"/>
      <c r="E243" s="4"/>
      <c r="F243" s="10"/>
      <c r="G243" s="10"/>
      <c r="H243" s="10"/>
      <c r="I243" s="10"/>
      <c r="J243" s="4" t="s">
        <v>17</v>
      </c>
      <c r="K243" s="4"/>
      <c r="L243" s="12">
        <f>L252</f>
        <v>72</v>
      </c>
    </row>
    <row r="244" spans="1:13" ht="18.75" customHeight="1">
      <c r="A244" s="3" t="s">
        <v>18</v>
      </c>
      <c r="B244" s="4"/>
      <c r="C244" s="8"/>
      <c r="D244" s="4"/>
      <c r="E244" s="4"/>
      <c r="F244" s="4"/>
      <c r="G244" s="4"/>
      <c r="H244" s="4"/>
      <c r="I244" s="4"/>
      <c r="J244" s="4" t="s">
        <v>19</v>
      </c>
      <c r="K244" s="4"/>
      <c r="L244" s="17" t="s">
        <v>101</v>
      </c>
    </row>
    <row r="245" spans="1:13" ht="18.75" customHeight="1">
      <c r="A245" s="3" t="s">
        <v>20</v>
      </c>
      <c r="B245" s="4"/>
      <c r="C245" s="35"/>
      <c r="D245" s="4"/>
      <c r="E245" s="4"/>
      <c r="F245" s="4"/>
      <c r="G245" s="4"/>
      <c r="H245" s="4"/>
      <c r="I245" s="4"/>
      <c r="J245" s="4" t="s">
        <v>21</v>
      </c>
      <c r="K245" s="4"/>
      <c r="L245" s="18"/>
    </row>
    <row r="246" spans="1:13" ht="18.75" customHeight="1">
      <c r="A246" s="3" t="s">
        <v>22</v>
      </c>
      <c r="B246" s="4"/>
      <c r="C246" s="8" t="s">
        <v>182</v>
      </c>
      <c r="D246" s="4"/>
      <c r="E246" s="4"/>
      <c r="F246" s="4"/>
      <c r="G246" s="4"/>
      <c r="H246" s="4"/>
      <c r="I246" s="4"/>
      <c r="J246" s="4"/>
      <c r="K246" s="4"/>
      <c r="L246" s="19"/>
    </row>
    <row r="247" spans="1:13" ht="18.75" customHeight="1" thickBot="1">
      <c r="A247" s="20" t="s">
        <v>38</v>
      </c>
      <c r="B247" s="21"/>
      <c r="C247" s="22"/>
      <c r="D247" s="21"/>
      <c r="E247" s="21"/>
      <c r="F247" s="21"/>
      <c r="G247" s="21"/>
      <c r="H247" s="21"/>
      <c r="I247" s="21"/>
      <c r="J247" s="21"/>
      <c r="K247" s="21"/>
      <c r="L247" s="23"/>
    </row>
    <row r="248" spans="1:13" ht="18.75" customHeight="1" thickBot="1">
      <c r="A248" s="339"/>
      <c r="B248" s="340"/>
      <c r="C248" s="340"/>
      <c r="D248" s="340"/>
      <c r="E248" s="340"/>
      <c r="F248" s="340"/>
      <c r="G248" s="340"/>
      <c r="H248" s="340"/>
      <c r="I248" s="340"/>
      <c r="J248" s="340"/>
      <c r="K248" s="340"/>
      <c r="L248" s="341"/>
    </row>
    <row r="249" spans="1:13" ht="18.75" customHeight="1" thickBot="1">
      <c r="A249" s="320" t="s">
        <v>23</v>
      </c>
      <c r="B249" s="321"/>
      <c r="C249" s="322" t="s">
        <v>24</v>
      </c>
      <c r="D249" s="342" t="s">
        <v>25</v>
      </c>
      <c r="E249" s="343"/>
      <c r="F249" s="343"/>
      <c r="G249" s="343"/>
      <c r="H249" s="343"/>
      <c r="I249" s="343"/>
      <c r="J249" s="315"/>
      <c r="K249" s="316" t="s">
        <v>0</v>
      </c>
      <c r="L249" s="324" t="s">
        <v>26</v>
      </c>
    </row>
    <row r="250" spans="1:13" ht="18.75" customHeight="1" thickBot="1">
      <c r="A250" s="320"/>
      <c r="B250" s="321"/>
      <c r="C250" s="323"/>
      <c r="D250" s="24" t="s">
        <v>27</v>
      </c>
      <c r="E250" s="24" t="s">
        <v>28</v>
      </c>
      <c r="F250" s="24" t="s">
        <v>29</v>
      </c>
      <c r="G250" s="24" t="s">
        <v>30</v>
      </c>
      <c r="H250" s="24" t="s">
        <v>31</v>
      </c>
      <c r="I250" s="24" t="s">
        <v>32</v>
      </c>
      <c r="J250" s="25" t="s">
        <v>35</v>
      </c>
      <c r="K250" s="317"/>
      <c r="L250" s="325"/>
    </row>
    <row r="251" spans="1:13" ht="18.75" customHeight="1" thickBot="1">
      <c r="A251" s="57">
        <v>1</v>
      </c>
      <c r="B251" s="58">
        <f>K251</f>
        <v>3</v>
      </c>
      <c r="C251" s="29" t="s">
        <v>71</v>
      </c>
      <c r="D251" s="27">
        <v>1</v>
      </c>
      <c r="E251" s="27">
        <v>4</v>
      </c>
      <c r="F251" s="27">
        <v>8</v>
      </c>
      <c r="G251" s="27">
        <v>8</v>
      </c>
      <c r="H251" s="27">
        <v>3</v>
      </c>
      <c r="I251" s="27"/>
      <c r="J251" s="62">
        <f>SUM(D251:I251)</f>
        <v>24</v>
      </c>
      <c r="K251" s="60">
        <v>3</v>
      </c>
      <c r="L251" s="61">
        <f>J251*K251</f>
        <v>72</v>
      </c>
    </row>
    <row r="252" spans="1:13" ht="18.75" customHeight="1" thickBot="1">
      <c r="A252" s="335" t="s">
        <v>10</v>
      </c>
      <c r="B252" s="336"/>
      <c r="C252" s="336"/>
      <c r="D252" s="336"/>
      <c r="E252" s="336"/>
      <c r="F252" s="336"/>
      <c r="G252" s="336"/>
      <c r="H252" s="336"/>
      <c r="I252" s="336"/>
      <c r="J252" s="337"/>
      <c r="K252" s="30">
        <f>SUM(K251:K251)</f>
        <v>3</v>
      </c>
      <c r="L252" s="30">
        <f>SUM(L251:L251)</f>
        <v>72</v>
      </c>
    </row>
    <row r="253" spans="1:13" ht="18.75" customHeight="1"/>
    <row r="254" spans="1:13" ht="18.75" customHeight="1" thickBot="1"/>
    <row r="255" spans="1:13" ht="18.75" customHeight="1" thickBot="1">
      <c r="A255" s="301" t="s">
        <v>11</v>
      </c>
      <c r="B255" s="302"/>
      <c r="C255" s="302"/>
      <c r="D255" s="302"/>
      <c r="E255" s="302"/>
      <c r="F255" s="302"/>
      <c r="G255" s="302"/>
      <c r="H255" s="302"/>
      <c r="I255" s="302"/>
      <c r="J255" s="302"/>
      <c r="K255" s="302"/>
      <c r="L255" s="302"/>
      <c r="M255" s="303"/>
    </row>
    <row r="256" spans="1:13" ht="18.75" customHeight="1">
      <c r="A256" s="3" t="s">
        <v>12</v>
      </c>
      <c r="B256" s="4"/>
      <c r="C256" s="5"/>
      <c r="D256" s="4"/>
      <c r="E256" s="4"/>
      <c r="F256" s="4"/>
      <c r="G256" s="4"/>
      <c r="H256" s="4"/>
      <c r="I256" s="4"/>
      <c r="J256" s="4"/>
      <c r="K256" s="4"/>
      <c r="L256" s="6"/>
      <c r="M256" s="7"/>
    </row>
    <row r="257" spans="1:13" ht="18.75" customHeight="1">
      <c r="A257" s="3" t="s">
        <v>13</v>
      </c>
      <c r="B257" s="4"/>
      <c r="C257" s="70" t="s">
        <v>224</v>
      </c>
      <c r="D257" s="9"/>
      <c r="E257" s="9"/>
      <c r="F257" s="4"/>
      <c r="G257" s="338"/>
      <c r="H257" s="338"/>
      <c r="I257" s="338"/>
      <c r="J257" s="338"/>
      <c r="K257" s="10"/>
      <c r="L257" s="11"/>
      <c r="M257" s="12"/>
    </row>
    <row r="258" spans="1:13" ht="18.75" customHeight="1">
      <c r="A258" s="13" t="s">
        <v>14</v>
      </c>
      <c r="B258" s="4"/>
      <c r="C258" s="14"/>
      <c r="D258" s="9"/>
      <c r="E258" s="9"/>
      <c r="F258" s="4"/>
      <c r="G258" s="15"/>
      <c r="H258" s="15"/>
      <c r="I258" s="15"/>
      <c r="J258" s="15"/>
      <c r="K258" s="4" t="s">
        <v>15</v>
      </c>
      <c r="L258" s="11"/>
      <c r="M258" s="12"/>
    </row>
    <row r="259" spans="1:13" ht="18.75" customHeight="1">
      <c r="A259" s="3" t="s">
        <v>16</v>
      </c>
      <c r="B259" s="4"/>
      <c r="C259" s="16"/>
      <c r="D259" s="4"/>
      <c r="E259" s="4"/>
      <c r="F259" s="4"/>
      <c r="G259" s="10"/>
      <c r="H259" s="10"/>
      <c r="I259" s="10"/>
      <c r="J259" s="10"/>
      <c r="K259" s="4" t="s">
        <v>17</v>
      </c>
      <c r="L259" s="4"/>
      <c r="M259" s="12">
        <f>M321</f>
        <v>1848</v>
      </c>
    </row>
    <row r="260" spans="1:13" ht="18.75" customHeight="1">
      <c r="A260" s="3" t="s">
        <v>18</v>
      </c>
      <c r="B260" s="4"/>
      <c r="C260" s="8"/>
      <c r="D260" s="4"/>
      <c r="E260" s="4"/>
      <c r="F260" s="4"/>
      <c r="G260" s="4"/>
      <c r="H260" s="4"/>
      <c r="I260" s="4"/>
      <c r="J260" s="4"/>
      <c r="K260" s="4" t="s">
        <v>19</v>
      </c>
      <c r="L260" s="4"/>
      <c r="M260" s="17" t="s">
        <v>73</v>
      </c>
    </row>
    <row r="261" spans="1:13" ht="18.75" customHeight="1">
      <c r="A261" s="3" t="s">
        <v>20</v>
      </c>
      <c r="B261" s="4"/>
      <c r="C261" s="35"/>
      <c r="D261" s="4"/>
      <c r="E261" s="4"/>
      <c r="F261" s="4"/>
      <c r="G261" s="4"/>
      <c r="H261" s="4"/>
      <c r="I261" s="4"/>
      <c r="J261" s="4"/>
      <c r="K261" s="4" t="s">
        <v>21</v>
      </c>
      <c r="L261" s="4"/>
      <c r="M261" s="18"/>
    </row>
    <row r="262" spans="1:13" ht="18.75" customHeight="1">
      <c r="A262" s="3" t="s">
        <v>22</v>
      </c>
      <c r="B262" s="4"/>
      <c r="C262" s="8" t="s">
        <v>230</v>
      </c>
      <c r="D262" s="4"/>
      <c r="E262" s="4"/>
      <c r="F262" s="4"/>
      <c r="G262" s="4"/>
      <c r="H262" s="4"/>
      <c r="I262" s="4"/>
      <c r="J262" s="4"/>
      <c r="K262" s="4"/>
      <c r="L262" s="4"/>
      <c r="M262" s="19"/>
    </row>
    <row r="263" spans="1:13" ht="18.75" customHeight="1" thickBot="1">
      <c r="A263" s="20" t="s">
        <v>38</v>
      </c>
      <c r="B263" s="21"/>
      <c r="C263" s="22"/>
      <c r="D263" s="21"/>
      <c r="E263" s="21"/>
      <c r="F263" s="21"/>
      <c r="G263" s="21"/>
      <c r="H263" s="21"/>
      <c r="I263" s="21"/>
      <c r="J263" s="21"/>
      <c r="K263" s="21"/>
      <c r="L263" s="21"/>
      <c r="M263" s="23"/>
    </row>
    <row r="264" spans="1:13" ht="18.75" customHeight="1" thickBot="1">
      <c r="A264" s="339"/>
      <c r="B264" s="340"/>
      <c r="C264" s="340"/>
      <c r="D264" s="340"/>
      <c r="E264" s="340"/>
      <c r="F264" s="340"/>
      <c r="G264" s="340"/>
      <c r="H264" s="340"/>
      <c r="I264" s="340"/>
      <c r="J264" s="340"/>
      <c r="K264" s="340"/>
      <c r="L264" s="340"/>
      <c r="M264" s="341"/>
    </row>
    <row r="265" spans="1:13" ht="18.75" customHeight="1" thickBot="1">
      <c r="A265" s="320" t="s">
        <v>23</v>
      </c>
      <c r="B265" s="321"/>
      <c r="C265" s="322" t="s">
        <v>24</v>
      </c>
      <c r="D265" s="342" t="s">
        <v>25</v>
      </c>
      <c r="E265" s="343"/>
      <c r="F265" s="343"/>
      <c r="G265" s="343"/>
      <c r="H265" s="343"/>
      <c r="I265" s="343"/>
      <c r="J265" s="343"/>
      <c r="K265" s="281"/>
      <c r="L265" s="316" t="s">
        <v>0</v>
      </c>
      <c r="M265" s="324" t="s">
        <v>26</v>
      </c>
    </row>
    <row r="266" spans="1:13" ht="18.75" customHeight="1" thickBot="1">
      <c r="A266" s="320"/>
      <c r="B266" s="321"/>
      <c r="C266" s="323"/>
      <c r="D266" s="24" t="s">
        <v>44</v>
      </c>
      <c r="E266" s="24" t="s">
        <v>27</v>
      </c>
      <c r="F266" s="24" t="s">
        <v>28</v>
      </c>
      <c r="G266" s="24" t="s">
        <v>29</v>
      </c>
      <c r="H266" s="24" t="s">
        <v>30</v>
      </c>
      <c r="I266" s="24" t="s">
        <v>31</v>
      </c>
      <c r="J266" s="24" t="s">
        <v>32</v>
      </c>
      <c r="K266" s="92" t="s">
        <v>35</v>
      </c>
      <c r="L266" s="317"/>
      <c r="M266" s="325"/>
    </row>
    <row r="267" spans="1:13" ht="18.75" customHeight="1">
      <c r="A267" s="287">
        <v>1</v>
      </c>
      <c r="B267" s="289">
        <f>L267</f>
        <v>7</v>
      </c>
      <c r="C267" s="29" t="s">
        <v>36</v>
      </c>
      <c r="D267" s="27"/>
      <c r="E267" s="27">
        <v>1</v>
      </c>
      <c r="F267" s="27">
        <v>1</v>
      </c>
      <c r="G267" s="27">
        <v>4</v>
      </c>
      <c r="H267" s="27">
        <v>1</v>
      </c>
      <c r="I267" s="27">
        <v>2</v>
      </c>
      <c r="J267" s="27"/>
      <c r="K267" s="291">
        <f>SUM(D267:J269)</f>
        <v>24</v>
      </c>
      <c r="L267" s="293">
        <v>7</v>
      </c>
      <c r="M267" s="313">
        <f>K267*L267</f>
        <v>168</v>
      </c>
    </row>
    <row r="268" spans="1:13" ht="18.75" customHeight="1">
      <c r="A268" s="288"/>
      <c r="B268" s="290"/>
      <c r="C268" s="26" t="s">
        <v>74</v>
      </c>
      <c r="D268" s="28"/>
      <c r="E268" s="28">
        <v>1</v>
      </c>
      <c r="F268" s="28">
        <v>2</v>
      </c>
      <c r="G268" s="28">
        <v>5</v>
      </c>
      <c r="H268" s="28">
        <v>3</v>
      </c>
      <c r="I268" s="28">
        <v>1</v>
      </c>
      <c r="J268" s="28">
        <v>2</v>
      </c>
      <c r="K268" s="292"/>
      <c r="L268" s="294"/>
      <c r="M268" s="314"/>
    </row>
    <row r="269" spans="1:13" ht="18.75" customHeight="1" thickBot="1">
      <c r="A269" s="288"/>
      <c r="B269" s="290"/>
      <c r="C269" s="26" t="s">
        <v>50</v>
      </c>
      <c r="D269" s="28"/>
      <c r="E269" s="28"/>
      <c r="F269" s="28"/>
      <c r="G269" s="28"/>
      <c r="H269" s="28">
        <v>1</v>
      </c>
      <c r="I269" s="28"/>
      <c r="J269" s="28"/>
      <c r="K269" s="292"/>
      <c r="L269" s="294"/>
      <c r="M269" s="314"/>
    </row>
    <row r="270" spans="1:13" ht="18.75" customHeight="1">
      <c r="A270" s="287">
        <f>B267+1</f>
        <v>8</v>
      </c>
      <c r="B270" s="289">
        <f>B267+L270</f>
        <v>10</v>
      </c>
      <c r="C270" s="29" t="s">
        <v>36</v>
      </c>
      <c r="D270" s="27"/>
      <c r="E270" s="27"/>
      <c r="F270" s="27">
        <v>1</v>
      </c>
      <c r="G270" s="27">
        <v>2</v>
      </c>
      <c r="H270" s="27">
        <v>1</v>
      </c>
      <c r="I270" s="27"/>
      <c r="J270" s="27">
        <v>1</v>
      </c>
      <c r="K270" s="291">
        <f>SUM(D270:J273)</f>
        <v>24</v>
      </c>
      <c r="L270" s="293">
        <v>3</v>
      </c>
      <c r="M270" s="313">
        <f>K270*L270</f>
        <v>72</v>
      </c>
    </row>
    <row r="271" spans="1:13" ht="18.75" customHeight="1">
      <c r="A271" s="288"/>
      <c r="B271" s="290"/>
      <c r="C271" s="26" t="s">
        <v>74</v>
      </c>
      <c r="D271" s="28"/>
      <c r="E271" s="28"/>
      <c r="F271" s="28">
        <v>1</v>
      </c>
      <c r="G271" s="28">
        <v>3</v>
      </c>
      <c r="H271" s="28">
        <v>1</v>
      </c>
      <c r="I271" s="28">
        <v>1</v>
      </c>
      <c r="J271" s="28">
        <v>1</v>
      </c>
      <c r="K271" s="292"/>
      <c r="L271" s="294"/>
      <c r="M271" s="314"/>
    </row>
    <row r="272" spans="1:13" ht="18.75" customHeight="1">
      <c r="A272" s="288"/>
      <c r="B272" s="290"/>
      <c r="C272" s="26" t="s">
        <v>50</v>
      </c>
      <c r="D272" s="28"/>
      <c r="E272" s="28">
        <v>2</v>
      </c>
      <c r="F272" s="28">
        <v>3</v>
      </c>
      <c r="G272" s="28">
        <v>3</v>
      </c>
      <c r="H272" s="28">
        <v>1</v>
      </c>
      <c r="I272" s="28">
        <v>1</v>
      </c>
      <c r="J272" s="28"/>
      <c r="K272" s="292"/>
      <c r="L272" s="294"/>
      <c r="M272" s="314"/>
    </row>
    <row r="273" spans="1:13" ht="18.75" customHeight="1" thickBot="1">
      <c r="A273" s="288"/>
      <c r="B273" s="290"/>
      <c r="C273" s="26" t="s">
        <v>70</v>
      </c>
      <c r="D273" s="28"/>
      <c r="E273" s="28"/>
      <c r="F273" s="28"/>
      <c r="G273" s="28">
        <v>1</v>
      </c>
      <c r="H273" s="28"/>
      <c r="I273" s="28"/>
      <c r="J273" s="28">
        <v>1</v>
      </c>
      <c r="K273" s="292"/>
      <c r="L273" s="294"/>
      <c r="M273" s="314"/>
    </row>
    <row r="274" spans="1:13" ht="18.75" customHeight="1">
      <c r="A274" s="287">
        <f>B270+1</f>
        <v>11</v>
      </c>
      <c r="B274" s="289">
        <f>B270+L274</f>
        <v>25</v>
      </c>
      <c r="C274" s="29" t="s">
        <v>36</v>
      </c>
      <c r="D274" s="27"/>
      <c r="E274" s="27">
        <v>1</v>
      </c>
      <c r="F274" s="27">
        <v>2</v>
      </c>
      <c r="G274" s="27">
        <v>2</v>
      </c>
      <c r="H274" s="27">
        <v>2</v>
      </c>
      <c r="I274" s="27">
        <v>2</v>
      </c>
      <c r="J274" s="27">
        <v>2</v>
      </c>
      <c r="K274" s="291">
        <f>SUM(D274:J277)</f>
        <v>24</v>
      </c>
      <c r="L274" s="293">
        <v>15</v>
      </c>
      <c r="M274" s="313">
        <f>K274*L274</f>
        <v>360</v>
      </c>
    </row>
    <row r="275" spans="1:13" ht="18.75" customHeight="1">
      <c r="A275" s="288"/>
      <c r="B275" s="290"/>
      <c r="C275" s="26" t="s">
        <v>74</v>
      </c>
      <c r="D275" s="28"/>
      <c r="E275" s="28">
        <v>1</v>
      </c>
      <c r="F275" s="28"/>
      <c r="G275" s="28">
        <v>1</v>
      </c>
      <c r="H275" s="28">
        <v>2</v>
      </c>
      <c r="I275" s="28">
        <v>1</v>
      </c>
      <c r="J275" s="28">
        <v>1</v>
      </c>
      <c r="K275" s="292"/>
      <c r="L275" s="294"/>
      <c r="M275" s="314"/>
    </row>
    <row r="276" spans="1:13" ht="18.75" customHeight="1">
      <c r="A276" s="288"/>
      <c r="B276" s="290"/>
      <c r="C276" s="26" t="s">
        <v>50</v>
      </c>
      <c r="D276" s="28"/>
      <c r="E276" s="28"/>
      <c r="F276" s="28">
        <v>2</v>
      </c>
      <c r="G276" s="28">
        <v>2</v>
      </c>
      <c r="H276" s="28"/>
      <c r="I276" s="28">
        <v>1</v>
      </c>
      <c r="J276" s="28">
        <v>1</v>
      </c>
      <c r="K276" s="292"/>
      <c r="L276" s="294"/>
      <c r="M276" s="314"/>
    </row>
    <row r="277" spans="1:13" ht="18.75" customHeight="1" thickBot="1">
      <c r="A277" s="288"/>
      <c r="B277" s="290"/>
      <c r="C277" s="26" t="s">
        <v>70</v>
      </c>
      <c r="D277" s="28"/>
      <c r="E277" s="28"/>
      <c r="F277" s="28"/>
      <c r="G277" s="28">
        <v>1</v>
      </c>
      <c r="H277" s="28"/>
      <c r="I277" s="28"/>
      <c r="J277" s="28"/>
      <c r="K277" s="292"/>
      <c r="L277" s="294"/>
      <c r="M277" s="314"/>
    </row>
    <row r="278" spans="1:13" ht="18.75" customHeight="1">
      <c r="A278" s="287">
        <f>B274+1</f>
        <v>26</v>
      </c>
      <c r="B278" s="289">
        <f>B274+L278</f>
        <v>35</v>
      </c>
      <c r="C278" s="29" t="s">
        <v>36</v>
      </c>
      <c r="D278" s="27"/>
      <c r="E278" s="27"/>
      <c r="F278" s="27">
        <v>1</v>
      </c>
      <c r="G278" s="27">
        <v>3</v>
      </c>
      <c r="H278" s="27">
        <v>2</v>
      </c>
      <c r="I278" s="27">
        <v>1</v>
      </c>
      <c r="J278" s="27">
        <v>1</v>
      </c>
      <c r="K278" s="291">
        <f>SUM(D278:J281)</f>
        <v>24</v>
      </c>
      <c r="L278" s="293">
        <v>10</v>
      </c>
      <c r="M278" s="313">
        <f>K278*L278</f>
        <v>240</v>
      </c>
    </row>
    <row r="279" spans="1:13" ht="18.75" customHeight="1">
      <c r="A279" s="288"/>
      <c r="B279" s="290"/>
      <c r="C279" s="26" t="s">
        <v>74</v>
      </c>
      <c r="D279" s="28"/>
      <c r="E279" s="28">
        <v>1</v>
      </c>
      <c r="F279" s="28">
        <v>1</v>
      </c>
      <c r="G279" s="28">
        <v>1</v>
      </c>
      <c r="H279" s="28"/>
      <c r="I279" s="28">
        <v>1</v>
      </c>
      <c r="J279" s="28">
        <v>1</v>
      </c>
      <c r="K279" s="292"/>
      <c r="L279" s="294"/>
      <c r="M279" s="314"/>
    </row>
    <row r="280" spans="1:13" ht="18.75" customHeight="1">
      <c r="A280" s="288"/>
      <c r="B280" s="290"/>
      <c r="C280" s="26" t="s">
        <v>50</v>
      </c>
      <c r="D280" s="28"/>
      <c r="E280" s="28">
        <v>1</v>
      </c>
      <c r="F280" s="28">
        <v>1</v>
      </c>
      <c r="G280" s="28">
        <v>1</v>
      </c>
      <c r="H280" s="28">
        <v>2</v>
      </c>
      <c r="I280" s="28"/>
      <c r="J280" s="28"/>
      <c r="K280" s="292"/>
      <c r="L280" s="294"/>
      <c r="M280" s="314"/>
    </row>
    <row r="281" spans="1:13" ht="18.75" customHeight="1" thickBot="1">
      <c r="A281" s="288"/>
      <c r="B281" s="290"/>
      <c r="C281" s="26" t="s">
        <v>70</v>
      </c>
      <c r="D281" s="28"/>
      <c r="E281" s="28"/>
      <c r="F281" s="28">
        <v>1</v>
      </c>
      <c r="G281" s="28">
        <v>1</v>
      </c>
      <c r="H281" s="28">
        <v>1</v>
      </c>
      <c r="I281" s="28">
        <v>2</v>
      </c>
      <c r="J281" s="28">
        <v>1</v>
      </c>
      <c r="K281" s="292"/>
      <c r="L281" s="294"/>
      <c r="M281" s="314"/>
    </row>
    <row r="282" spans="1:13" ht="18.75" customHeight="1">
      <c r="A282" s="287">
        <f>B278+1</f>
        <v>36</v>
      </c>
      <c r="B282" s="289">
        <f>B278+L282</f>
        <v>39</v>
      </c>
      <c r="C282" s="29" t="s">
        <v>36</v>
      </c>
      <c r="D282" s="27"/>
      <c r="E282" s="27">
        <v>2</v>
      </c>
      <c r="F282" s="27">
        <v>1</v>
      </c>
      <c r="G282" s="27">
        <v>4</v>
      </c>
      <c r="H282" s="27">
        <v>4</v>
      </c>
      <c r="I282" s="27">
        <v>1</v>
      </c>
      <c r="J282" s="27">
        <v>2</v>
      </c>
      <c r="K282" s="291">
        <f>SUM(D282:J284)</f>
        <v>24</v>
      </c>
      <c r="L282" s="293">
        <v>4</v>
      </c>
      <c r="M282" s="313">
        <f>K282*L282</f>
        <v>96</v>
      </c>
    </row>
    <row r="283" spans="1:13" ht="18.75" customHeight="1">
      <c r="A283" s="288"/>
      <c r="B283" s="290"/>
      <c r="C283" s="26" t="s">
        <v>70</v>
      </c>
      <c r="D283" s="28"/>
      <c r="E283" s="28"/>
      <c r="F283" s="28">
        <v>1</v>
      </c>
      <c r="G283" s="28"/>
      <c r="H283" s="28">
        <v>2</v>
      </c>
      <c r="I283" s="28"/>
      <c r="J283" s="28">
        <v>1</v>
      </c>
      <c r="K283" s="292"/>
      <c r="L283" s="294"/>
      <c r="M283" s="314"/>
    </row>
    <row r="284" spans="1:13" ht="18.75" customHeight="1" thickBot="1">
      <c r="A284" s="288"/>
      <c r="B284" s="290"/>
      <c r="C284" s="26" t="s">
        <v>74</v>
      </c>
      <c r="D284" s="28"/>
      <c r="E284" s="28"/>
      <c r="F284" s="28"/>
      <c r="G284" s="28">
        <v>4</v>
      </c>
      <c r="H284" s="28">
        <v>1</v>
      </c>
      <c r="I284" s="28">
        <v>1</v>
      </c>
      <c r="J284" s="28"/>
      <c r="K284" s="292"/>
      <c r="L284" s="294"/>
      <c r="M284" s="314"/>
    </row>
    <row r="285" spans="1:13" ht="18.75" customHeight="1">
      <c r="A285" s="287">
        <f>B282+1</f>
        <v>40</v>
      </c>
      <c r="B285" s="289">
        <f>B282+L285</f>
        <v>42</v>
      </c>
      <c r="C285" s="29" t="s">
        <v>70</v>
      </c>
      <c r="D285" s="27">
        <v>1</v>
      </c>
      <c r="E285" s="27">
        <v>2</v>
      </c>
      <c r="F285" s="27">
        <v>2</v>
      </c>
      <c r="G285" s="27"/>
      <c r="H285" s="27"/>
      <c r="I285" s="27"/>
      <c r="J285" s="27"/>
      <c r="K285" s="291">
        <f>SUM(D285:J289)</f>
        <v>24</v>
      </c>
      <c r="L285" s="293">
        <v>3</v>
      </c>
      <c r="M285" s="313">
        <f>K285*L285</f>
        <v>72</v>
      </c>
    </row>
    <row r="286" spans="1:13" ht="18.75" customHeight="1">
      <c r="A286" s="288"/>
      <c r="B286" s="290"/>
      <c r="C286" s="26" t="s">
        <v>50</v>
      </c>
      <c r="D286" s="28">
        <v>1</v>
      </c>
      <c r="E286" s="28">
        <v>1</v>
      </c>
      <c r="F286" s="28"/>
      <c r="G286" s="28">
        <v>1</v>
      </c>
      <c r="H286" s="28">
        <v>1</v>
      </c>
      <c r="I286" s="28">
        <v>2</v>
      </c>
      <c r="J286" s="28">
        <v>1</v>
      </c>
      <c r="K286" s="292"/>
      <c r="L286" s="294"/>
      <c r="M286" s="314"/>
    </row>
    <row r="287" spans="1:13" ht="18.75" customHeight="1">
      <c r="A287" s="288"/>
      <c r="B287" s="290"/>
      <c r="C287" s="26" t="s">
        <v>74</v>
      </c>
      <c r="D287" s="28">
        <v>1</v>
      </c>
      <c r="E287" s="28">
        <v>2</v>
      </c>
      <c r="F287" s="28">
        <v>4</v>
      </c>
      <c r="G287" s="28">
        <v>1</v>
      </c>
      <c r="H287" s="28"/>
      <c r="I287" s="28"/>
      <c r="J287" s="28"/>
      <c r="K287" s="292"/>
      <c r="L287" s="294"/>
      <c r="M287" s="314"/>
    </row>
    <row r="288" spans="1:13" ht="18.75" customHeight="1">
      <c r="A288" s="288"/>
      <c r="B288" s="290"/>
      <c r="C288" s="26" t="s">
        <v>52</v>
      </c>
      <c r="D288" s="28"/>
      <c r="E288" s="28"/>
      <c r="F288" s="28">
        <v>1</v>
      </c>
      <c r="G288" s="28">
        <v>1</v>
      </c>
      <c r="H288" s="28"/>
      <c r="I288" s="28">
        <v>1</v>
      </c>
      <c r="J288" s="28"/>
      <c r="K288" s="292"/>
      <c r="L288" s="294"/>
      <c r="M288" s="314"/>
    </row>
    <row r="289" spans="1:13" ht="18.75" customHeight="1" thickBot="1">
      <c r="A289" s="288"/>
      <c r="B289" s="290"/>
      <c r="C289" s="26" t="s">
        <v>36</v>
      </c>
      <c r="D289" s="28"/>
      <c r="E289" s="28"/>
      <c r="F289" s="28"/>
      <c r="G289" s="28"/>
      <c r="H289" s="28"/>
      <c r="I289" s="28">
        <v>1</v>
      </c>
      <c r="J289" s="28"/>
      <c r="K289" s="292"/>
      <c r="L289" s="294"/>
      <c r="M289" s="314"/>
    </row>
    <row r="290" spans="1:13" ht="18.75" customHeight="1">
      <c r="A290" s="287">
        <f>B285+1</f>
        <v>43</v>
      </c>
      <c r="B290" s="289">
        <f>B285+L290</f>
        <v>43</v>
      </c>
      <c r="C290" s="29" t="s">
        <v>36</v>
      </c>
      <c r="D290" s="27">
        <v>3</v>
      </c>
      <c r="E290" s="27">
        <v>2</v>
      </c>
      <c r="F290" s="27"/>
      <c r="G290" s="27">
        <v>2</v>
      </c>
      <c r="H290" s="27">
        <v>2</v>
      </c>
      <c r="I290" s="27"/>
      <c r="J290" s="27"/>
      <c r="K290" s="291">
        <f>SUM(D290:J293)</f>
        <v>24</v>
      </c>
      <c r="L290" s="293">
        <v>1</v>
      </c>
      <c r="M290" s="313">
        <f>K290*L290</f>
        <v>24</v>
      </c>
    </row>
    <row r="291" spans="1:13" ht="18.75" customHeight="1">
      <c r="A291" s="288"/>
      <c r="B291" s="290"/>
      <c r="C291" s="26" t="s">
        <v>50</v>
      </c>
      <c r="D291" s="28"/>
      <c r="E291" s="28">
        <v>1</v>
      </c>
      <c r="F291" s="28">
        <v>2</v>
      </c>
      <c r="G291" s="28">
        <v>1</v>
      </c>
      <c r="H291" s="28"/>
      <c r="I291" s="28"/>
      <c r="J291" s="28">
        <v>1</v>
      </c>
      <c r="K291" s="292"/>
      <c r="L291" s="294"/>
      <c r="M291" s="314"/>
    </row>
    <row r="292" spans="1:13" ht="18.75" customHeight="1">
      <c r="A292" s="288"/>
      <c r="B292" s="290"/>
      <c r="C292" s="26" t="s">
        <v>74</v>
      </c>
      <c r="D292" s="28">
        <v>2</v>
      </c>
      <c r="E292" s="28"/>
      <c r="F292" s="28"/>
      <c r="G292" s="28">
        <v>1</v>
      </c>
      <c r="H292" s="28"/>
      <c r="I292" s="28">
        <v>1</v>
      </c>
      <c r="J292" s="28"/>
      <c r="K292" s="292"/>
      <c r="L292" s="294"/>
      <c r="M292" s="314"/>
    </row>
    <row r="293" spans="1:13" ht="18.75" customHeight="1" thickBot="1">
      <c r="A293" s="288"/>
      <c r="B293" s="290"/>
      <c r="C293" s="26" t="s">
        <v>70</v>
      </c>
      <c r="D293" s="28"/>
      <c r="E293" s="28"/>
      <c r="F293" s="28"/>
      <c r="G293" s="28">
        <v>2</v>
      </c>
      <c r="H293" s="28">
        <v>1</v>
      </c>
      <c r="I293" s="28">
        <v>1</v>
      </c>
      <c r="J293" s="28">
        <v>2</v>
      </c>
      <c r="K293" s="292"/>
      <c r="L293" s="294"/>
      <c r="M293" s="314"/>
    </row>
    <row r="294" spans="1:13" ht="18.75" customHeight="1">
      <c r="A294" s="287">
        <f>B290+1</f>
        <v>44</v>
      </c>
      <c r="B294" s="289">
        <f>B290+L294</f>
        <v>44</v>
      </c>
      <c r="C294" s="29" t="s">
        <v>52</v>
      </c>
      <c r="D294" s="27"/>
      <c r="E294" s="27"/>
      <c r="F294" s="27"/>
      <c r="G294" s="27"/>
      <c r="H294" s="27">
        <v>1</v>
      </c>
      <c r="I294" s="27"/>
      <c r="J294" s="27">
        <v>1</v>
      </c>
      <c r="K294" s="291">
        <f>SUM(D294:J297)</f>
        <v>24</v>
      </c>
      <c r="L294" s="293">
        <v>1</v>
      </c>
      <c r="M294" s="313">
        <f>K294*L294</f>
        <v>24</v>
      </c>
    </row>
    <row r="295" spans="1:13" ht="18.75" customHeight="1">
      <c r="A295" s="288"/>
      <c r="B295" s="290"/>
      <c r="C295" s="26" t="s">
        <v>50</v>
      </c>
      <c r="D295" s="28"/>
      <c r="E295" s="28"/>
      <c r="F295" s="28"/>
      <c r="G295" s="28"/>
      <c r="H295" s="28">
        <v>1</v>
      </c>
      <c r="I295" s="28"/>
      <c r="J295" s="28"/>
      <c r="K295" s="292"/>
      <c r="L295" s="294"/>
      <c r="M295" s="314"/>
    </row>
    <row r="296" spans="1:13" ht="18.75" customHeight="1">
      <c r="A296" s="288"/>
      <c r="B296" s="290"/>
      <c r="C296" s="26" t="s">
        <v>36</v>
      </c>
      <c r="D296" s="28"/>
      <c r="E296" s="28"/>
      <c r="F296" s="28"/>
      <c r="G296" s="28"/>
      <c r="H296" s="28">
        <v>2</v>
      </c>
      <c r="I296" s="28"/>
      <c r="J296" s="28"/>
      <c r="K296" s="292"/>
      <c r="L296" s="294"/>
      <c r="M296" s="314"/>
    </row>
    <row r="297" spans="1:13" ht="18.75" customHeight="1" thickBot="1">
      <c r="A297" s="288"/>
      <c r="B297" s="290"/>
      <c r="C297" s="26" t="s">
        <v>74</v>
      </c>
      <c r="D297" s="28"/>
      <c r="E297" s="28"/>
      <c r="F297" s="28">
        <v>1</v>
      </c>
      <c r="G297" s="28">
        <v>6</v>
      </c>
      <c r="H297" s="28">
        <v>5</v>
      </c>
      <c r="I297" s="28">
        <v>1</v>
      </c>
      <c r="J297" s="28">
        <v>6</v>
      </c>
      <c r="K297" s="292"/>
      <c r="L297" s="294"/>
      <c r="M297" s="314"/>
    </row>
    <row r="298" spans="1:13" ht="18.75" customHeight="1">
      <c r="A298" s="287">
        <f>B294+1</f>
        <v>45</v>
      </c>
      <c r="B298" s="289">
        <f>B294+L298</f>
        <v>45</v>
      </c>
      <c r="C298" s="29" t="s">
        <v>52</v>
      </c>
      <c r="D298" s="27"/>
      <c r="E298" s="27">
        <v>1</v>
      </c>
      <c r="F298" s="27"/>
      <c r="G298" s="27">
        <v>3</v>
      </c>
      <c r="H298" s="27"/>
      <c r="I298" s="27">
        <v>2</v>
      </c>
      <c r="J298" s="27"/>
      <c r="K298" s="291">
        <f>SUM(D298:J300)</f>
        <v>24</v>
      </c>
      <c r="L298" s="293">
        <v>1</v>
      </c>
      <c r="M298" s="313">
        <f>K298*L298</f>
        <v>24</v>
      </c>
    </row>
    <row r="299" spans="1:13" ht="18.75" customHeight="1">
      <c r="A299" s="288"/>
      <c r="B299" s="290"/>
      <c r="C299" s="26" t="s">
        <v>50</v>
      </c>
      <c r="D299" s="28"/>
      <c r="E299" s="28"/>
      <c r="F299" s="28">
        <v>1</v>
      </c>
      <c r="G299" s="28"/>
      <c r="H299" s="28"/>
      <c r="I299" s="28">
        <v>1</v>
      </c>
      <c r="J299" s="28"/>
      <c r="K299" s="292"/>
      <c r="L299" s="294"/>
      <c r="M299" s="314"/>
    </row>
    <row r="300" spans="1:13" ht="18.75" customHeight="1" thickBot="1">
      <c r="A300" s="288"/>
      <c r="B300" s="290"/>
      <c r="C300" s="26" t="s">
        <v>74</v>
      </c>
      <c r="D300" s="28"/>
      <c r="E300" s="28"/>
      <c r="F300" s="28"/>
      <c r="G300" s="28">
        <v>6</v>
      </c>
      <c r="H300" s="28">
        <v>6</v>
      </c>
      <c r="I300" s="28">
        <v>4</v>
      </c>
      <c r="J300" s="28"/>
      <c r="K300" s="292"/>
      <c r="L300" s="294"/>
      <c r="M300" s="314"/>
    </row>
    <row r="301" spans="1:13" ht="18.75" customHeight="1">
      <c r="A301" s="287">
        <f>B298+1</f>
        <v>46</v>
      </c>
      <c r="B301" s="289">
        <f>B298+L301</f>
        <v>65</v>
      </c>
      <c r="C301" s="29" t="s">
        <v>74</v>
      </c>
      <c r="D301" s="27"/>
      <c r="E301" s="27">
        <v>2</v>
      </c>
      <c r="F301" s="27">
        <v>3</v>
      </c>
      <c r="G301" s="27">
        <v>2</v>
      </c>
      <c r="H301" s="27">
        <v>1</v>
      </c>
      <c r="I301" s="27">
        <v>1</v>
      </c>
      <c r="J301" s="27">
        <v>1</v>
      </c>
      <c r="K301" s="291">
        <f>SUM(D301:J304)</f>
        <v>24</v>
      </c>
      <c r="L301" s="293">
        <v>20</v>
      </c>
      <c r="M301" s="313">
        <f>K301*L301</f>
        <v>480</v>
      </c>
    </row>
    <row r="302" spans="1:13" ht="18.75" customHeight="1">
      <c r="A302" s="288"/>
      <c r="B302" s="290"/>
      <c r="C302" s="26" t="s">
        <v>131</v>
      </c>
      <c r="D302" s="28"/>
      <c r="E302" s="28"/>
      <c r="F302" s="28">
        <v>1</v>
      </c>
      <c r="G302" s="28">
        <v>1</v>
      </c>
      <c r="H302" s="28">
        <v>1</v>
      </c>
      <c r="I302" s="28"/>
      <c r="J302" s="28"/>
      <c r="K302" s="292"/>
      <c r="L302" s="294"/>
      <c r="M302" s="314"/>
    </row>
    <row r="303" spans="1:13" ht="18.75" customHeight="1">
      <c r="A303" s="288"/>
      <c r="B303" s="290"/>
      <c r="C303" s="26" t="s">
        <v>50</v>
      </c>
      <c r="D303" s="28"/>
      <c r="E303" s="28"/>
      <c r="F303" s="28">
        <v>1</v>
      </c>
      <c r="G303" s="28">
        <v>1</v>
      </c>
      <c r="H303" s="28">
        <v>1</v>
      </c>
      <c r="I303" s="28"/>
      <c r="J303" s="28"/>
      <c r="K303" s="292"/>
      <c r="L303" s="294"/>
      <c r="M303" s="314"/>
    </row>
    <row r="304" spans="1:13" ht="18.75" customHeight="1" thickBot="1">
      <c r="A304" s="288"/>
      <c r="B304" s="290"/>
      <c r="C304" s="26" t="s">
        <v>36</v>
      </c>
      <c r="D304" s="28"/>
      <c r="E304" s="28">
        <v>1</v>
      </c>
      <c r="F304" s="28">
        <v>3</v>
      </c>
      <c r="G304" s="28">
        <v>3</v>
      </c>
      <c r="H304" s="28">
        <v>1</v>
      </c>
      <c r="I304" s="28"/>
      <c r="J304" s="28"/>
      <c r="K304" s="292"/>
      <c r="L304" s="294"/>
      <c r="M304" s="314"/>
    </row>
    <row r="305" spans="1:13" ht="18.75" customHeight="1">
      <c r="A305" s="287">
        <f>B301+1</f>
        <v>66</v>
      </c>
      <c r="B305" s="289">
        <f>B301+L305</f>
        <v>71</v>
      </c>
      <c r="C305" s="29" t="s">
        <v>74</v>
      </c>
      <c r="D305" s="27">
        <v>1</v>
      </c>
      <c r="E305" s="27">
        <v>1</v>
      </c>
      <c r="F305" s="27">
        <v>3</v>
      </c>
      <c r="G305" s="27">
        <v>2</v>
      </c>
      <c r="H305" s="27">
        <v>1</v>
      </c>
      <c r="I305" s="27">
        <v>1</v>
      </c>
      <c r="J305" s="27"/>
      <c r="K305" s="291">
        <f>SUM(D305:J309)</f>
        <v>24</v>
      </c>
      <c r="L305" s="293">
        <v>6</v>
      </c>
      <c r="M305" s="313">
        <f>K305*L305</f>
        <v>144</v>
      </c>
    </row>
    <row r="306" spans="1:13" ht="18.75" customHeight="1">
      <c r="A306" s="288"/>
      <c r="B306" s="290"/>
      <c r="C306" s="26" t="s">
        <v>131</v>
      </c>
      <c r="D306" s="28"/>
      <c r="E306" s="28">
        <v>1</v>
      </c>
      <c r="F306" s="28">
        <v>1</v>
      </c>
      <c r="G306" s="28">
        <v>1</v>
      </c>
      <c r="H306" s="28"/>
      <c r="I306" s="28">
        <v>1</v>
      </c>
      <c r="J306" s="28"/>
      <c r="K306" s="292"/>
      <c r="L306" s="294"/>
      <c r="M306" s="314"/>
    </row>
    <row r="307" spans="1:13" ht="18.75" customHeight="1">
      <c r="A307" s="288"/>
      <c r="B307" s="290"/>
      <c r="C307" s="26" t="s">
        <v>50</v>
      </c>
      <c r="D307" s="28"/>
      <c r="E307" s="28"/>
      <c r="F307" s="28"/>
      <c r="G307" s="28"/>
      <c r="H307" s="28"/>
      <c r="I307" s="28">
        <v>1</v>
      </c>
      <c r="J307" s="28">
        <v>1</v>
      </c>
      <c r="K307" s="292"/>
      <c r="L307" s="294"/>
      <c r="M307" s="314"/>
    </row>
    <row r="308" spans="1:13" ht="18.75" customHeight="1">
      <c r="A308" s="288"/>
      <c r="B308" s="290"/>
      <c r="C308" s="26" t="s">
        <v>36</v>
      </c>
      <c r="D308" s="28">
        <v>1</v>
      </c>
      <c r="E308" s="28"/>
      <c r="F308" s="28"/>
      <c r="G308" s="28"/>
      <c r="H308" s="28">
        <v>2</v>
      </c>
      <c r="I308" s="28">
        <v>2</v>
      </c>
      <c r="J308" s="28">
        <v>1</v>
      </c>
      <c r="K308" s="292"/>
      <c r="L308" s="294"/>
      <c r="M308" s="314"/>
    </row>
    <row r="309" spans="1:13" ht="18.75" customHeight="1" thickBot="1">
      <c r="A309" s="288"/>
      <c r="B309" s="290"/>
      <c r="C309" s="26" t="s">
        <v>70</v>
      </c>
      <c r="D309" s="28"/>
      <c r="E309" s="28"/>
      <c r="F309" s="28"/>
      <c r="G309" s="28">
        <v>1</v>
      </c>
      <c r="H309" s="28">
        <v>1</v>
      </c>
      <c r="I309" s="28"/>
      <c r="J309" s="28">
        <v>1</v>
      </c>
      <c r="K309" s="292"/>
      <c r="L309" s="294"/>
      <c r="M309" s="314"/>
    </row>
    <row r="310" spans="1:13" ht="18.75" customHeight="1">
      <c r="A310" s="287">
        <f>B305+1</f>
        <v>72</v>
      </c>
      <c r="B310" s="289">
        <f>B305+L310</f>
        <v>74</v>
      </c>
      <c r="C310" s="29" t="s">
        <v>74</v>
      </c>
      <c r="D310" s="27">
        <v>2</v>
      </c>
      <c r="E310" s="27"/>
      <c r="F310" s="27">
        <v>1</v>
      </c>
      <c r="G310" s="27">
        <v>1</v>
      </c>
      <c r="H310" s="27">
        <v>2</v>
      </c>
      <c r="I310" s="27">
        <v>1</v>
      </c>
      <c r="J310" s="27"/>
      <c r="K310" s="291">
        <f>SUM(D310:J314)</f>
        <v>24</v>
      </c>
      <c r="L310" s="293">
        <v>3</v>
      </c>
      <c r="M310" s="313">
        <f>K310*L310</f>
        <v>72</v>
      </c>
    </row>
    <row r="311" spans="1:13" ht="18.75" customHeight="1">
      <c r="A311" s="288"/>
      <c r="B311" s="290"/>
      <c r="C311" s="26" t="s">
        <v>70</v>
      </c>
      <c r="D311" s="28"/>
      <c r="E311" s="28"/>
      <c r="F311" s="28">
        <v>1</v>
      </c>
      <c r="G311" s="28">
        <v>1</v>
      </c>
      <c r="H311" s="28">
        <v>2</v>
      </c>
      <c r="I311" s="28">
        <v>1</v>
      </c>
      <c r="J311" s="28">
        <v>1</v>
      </c>
      <c r="K311" s="292"/>
      <c r="L311" s="294"/>
      <c r="M311" s="314"/>
    </row>
    <row r="312" spans="1:13" ht="18.75" customHeight="1">
      <c r="A312" s="288"/>
      <c r="B312" s="290"/>
      <c r="C312" s="26" t="s">
        <v>50</v>
      </c>
      <c r="D312" s="28"/>
      <c r="E312" s="28"/>
      <c r="F312" s="28">
        <v>1</v>
      </c>
      <c r="G312" s="28">
        <v>1</v>
      </c>
      <c r="H312" s="28">
        <v>1</v>
      </c>
      <c r="I312" s="28">
        <v>2</v>
      </c>
      <c r="J312" s="28"/>
      <c r="K312" s="292"/>
      <c r="L312" s="294"/>
      <c r="M312" s="314"/>
    </row>
    <row r="313" spans="1:13" ht="18.75" customHeight="1">
      <c r="A313" s="288"/>
      <c r="B313" s="290"/>
      <c r="C313" s="26" t="s">
        <v>131</v>
      </c>
      <c r="D313" s="28">
        <v>1</v>
      </c>
      <c r="E313" s="28">
        <v>1</v>
      </c>
      <c r="F313" s="28"/>
      <c r="G313" s="28"/>
      <c r="H313" s="28"/>
      <c r="I313" s="28">
        <v>1</v>
      </c>
      <c r="J313" s="28"/>
      <c r="K313" s="292"/>
      <c r="L313" s="294"/>
      <c r="M313" s="314"/>
    </row>
    <row r="314" spans="1:13" ht="18.75" customHeight="1" thickBot="1">
      <c r="A314" s="288"/>
      <c r="B314" s="290"/>
      <c r="C314" s="26" t="s">
        <v>306</v>
      </c>
      <c r="D314" s="28"/>
      <c r="E314" s="28"/>
      <c r="F314" s="28"/>
      <c r="G314" s="28">
        <v>1</v>
      </c>
      <c r="H314" s="28">
        <v>1</v>
      </c>
      <c r="I314" s="28">
        <v>1</v>
      </c>
      <c r="J314" s="28"/>
      <c r="K314" s="292"/>
      <c r="L314" s="294"/>
      <c r="M314" s="314"/>
    </row>
    <row r="315" spans="1:13" ht="18.75" customHeight="1">
      <c r="A315" s="287">
        <f>B310+1</f>
        <v>75</v>
      </c>
      <c r="B315" s="289">
        <f>B310+L315</f>
        <v>76</v>
      </c>
      <c r="C315" s="29" t="s">
        <v>36</v>
      </c>
      <c r="D315" s="27">
        <v>1</v>
      </c>
      <c r="E315" s="27">
        <v>1</v>
      </c>
      <c r="F315" s="27"/>
      <c r="G315" s="27">
        <v>2</v>
      </c>
      <c r="H315" s="27">
        <v>3</v>
      </c>
      <c r="I315" s="27">
        <v>2</v>
      </c>
      <c r="J315" s="27"/>
      <c r="K315" s="291">
        <f>SUM(D315:J319)</f>
        <v>24</v>
      </c>
      <c r="L315" s="293">
        <v>2</v>
      </c>
      <c r="M315" s="313">
        <f>K315*L315</f>
        <v>48</v>
      </c>
    </row>
    <row r="316" spans="1:13" ht="18.75" customHeight="1">
      <c r="A316" s="288"/>
      <c r="B316" s="290"/>
      <c r="C316" s="26" t="s">
        <v>243</v>
      </c>
      <c r="D316" s="28"/>
      <c r="E316" s="28">
        <v>2</v>
      </c>
      <c r="F316" s="28"/>
      <c r="G316" s="28">
        <v>2</v>
      </c>
      <c r="H316" s="28"/>
      <c r="I316" s="28"/>
      <c r="J316" s="28">
        <v>1</v>
      </c>
      <c r="K316" s="292"/>
      <c r="L316" s="294"/>
      <c r="M316" s="314"/>
    </row>
    <row r="317" spans="1:13" ht="18.75" customHeight="1">
      <c r="A317" s="288"/>
      <c r="B317" s="290"/>
      <c r="C317" s="26" t="s">
        <v>131</v>
      </c>
      <c r="D317" s="28"/>
      <c r="E317" s="28"/>
      <c r="F317" s="28">
        <v>1</v>
      </c>
      <c r="G317" s="28">
        <v>1</v>
      </c>
      <c r="H317" s="28"/>
      <c r="I317" s="28">
        <v>1</v>
      </c>
      <c r="J317" s="28">
        <v>1</v>
      </c>
      <c r="K317" s="292"/>
      <c r="L317" s="294"/>
      <c r="M317" s="314"/>
    </row>
    <row r="318" spans="1:13" ht="18.75" customHeight="1">
      <c r="A318" s="288"/>
      <c r="B318" s="290"/>
      <c r="C318" s="26" t="s">
        <v>306</v>
      </c>
      <c r="D318" s="28"/>
      <c r="E318" s="28"/>
      <c r="F318" s="28"/>
      <c r="G318" s="28">
        <v>4</v>
      </c>
      <c r="H318" s="28"/>
      <c r="I318" s="28"/>
      <c r="J318" s="28"/>
      <c r="K318" s="292"/>
      <c r="L318" s="294"/>
      <c r="M318" s="314"/>
    </row>
    <row r="319" spans="1:13" ht="18.75" customHeight="1" thickBot="1">
      <c r="A319" s="288"/>
      <c r="B319" s="290"/>
      <c r="C319" s="26" t="s">
        <v>50</v>
      </c>
      <c r="D319" s="28"/>
      <c r="E319" s="28">
        <v>1</v>
      </c>
      <c r="F319" s="28">
        <v>1</v>
      </c>
      <c r="G319" s="28"/>
      <c r="H319" s="28"/>
      <c r="I319" s="28"/>
      <c r="J319" s="28"/>
      <c r="K319" s="292"/>
      <c r="L319" s="294"/>
      <c r="M319" s="314"/>
    </row>
    <row r="320" spans="1:13" ht="18.75" customHeight="1" thickBot="1">
      <c r="A320" s="57">
        <f>B315+1</f>
        <v>77</v>
      </c>
      <c r="B320" s="58">
        <f>B315+L320</f>
        <v>77</v>
      </c>
      <c r="C320" s="29" t="s">
        <v>71</v>
      </c>
      <c r="D320" s="27">
        <v>2</v>
      </c>
      <c r="E320" s="27">
        <v>5</v>
      </c>
      <c r="F320" s="27">
        <v>3</v>
      </c>
      <c r="G320" s="27">
        <v>3</v>
      </c>
      <c r="H320" s="27">
        <v>4</v>
      </c>
      <c r="I320" s="27">
        <v>4</v>
      </c>
      <c r="J320" s="27">
        <v>3</v>
      </c>
      <c r="K320" s="62">
        <f>SUM(D320:J320)</f>
        <v>24</v>
      </c>
      <c r="L320" s="60">
        <v>1</v>
      </c>
      <c r="M320" s="61">
        <f>K320*L320</f>
        <v>24</v>
      </c>
    </row>
    <row r="321" spans="1:13" ht="18.75" customHeight="1" thickBot="1">
      <c r="A321" s="335" t="s">
        <v>10</v>
      </c>
      <c r="B321" s="336"/>
      <c r="C321" s="336"/>
      <c r="D321" s="336"/>
      <c r="E321" s="336"/>
      <c r="F321" s="336"/>
      <c r="G321" s="336"/>
      <c r="H321" s="336"/>
      <c r="I321" s="336"/>
      <c r="J321" s="336"/>
      <c r="K321" s="337"/>
      <c r="L321" s="30">
        <f>SUM(L267:L320)</f>
        <v>77</v>
      </c>
      <c r="M321" s="30">
        <f>SUM(M267:M320)</f>
        <v>1848</v>
      </c>
    </row>
    <row r="322" spans="1:13" ht="18.75" customHeight="1"/>
    <row r="323" spans="1:13" ht="18.75" customHeight="1" thickBot="1"/>
    <row r="324" spans="1:13" ht="18.75" customHeight="1" thickBot="1">
      <c r="A324" s="301" t="s">
        <v>11</v>
      </c>
      <c r="B324" s="302"/>
      <c r="C324" s="302"/>
      <c r="D324" s="302"/>
      <c r="E324" s="302"/>
      <c r="F324" s="302"/>
      <c r="G324" s="302"/>
      <c r="H324" s="302"/>
      <c r="I324" s="302"/>
      <c r="J324" s="302"/>
      <c r="K324" s="302"/>
      <c r="L324" s="318"/>
    </row>
    <row r="325" spans="1:13" ht="18.75" customHeight="1">
      <c r="A325" s="3" t="s">
        <v>12</v>
      </c>
      <c r="B325" s="4"/>
      <c r="C325" s="5"/>
      <c r="D325" s="4"/>
      <c r="E325" s="4"/>
      <c r="F325" s="4"/>
      <c r="G325" s="4"/>
      <c r="H325" s="4"/>
      <c r="I325" s="4"/>
      <c r="J325" s="4"/>
      <c r="K325" s="6"/>
      <c r="L325" s="7"/>
    </row>
    <row r="326" spans="1:13" ht="18.75" customHeight="1">
      <c r="A326" s="3" t="s">
        <v>13</v>
      </c>
      <c r="B326" s="4"/>
      <c r="C326" s="70" t="s">
        <v>307</v>
      </c>
      <c r="D326" s="9"/>
      <c r="E326" s="4"/>
      <c r="F326" s="338"/>
      <c r="G326" s="338"/>
      <c r="H326" s="338"/>
      <c r="I326" s="338"/>
      <c r="J326" s="10"/>
      <c r="K326" s="11"/>
      <c r="L326" s="12"/>
    </row>
    <row r="327" spans="1:13" ht="18.75" customHeight="1">
      <c r="A327" s="13" t="s">
        <v>14</v>
      </c>
      <c r="B327" s="4"/>
      <c r="C327" s="14"/>
      <c r="D327" s="9"/>
      <c r="E327" s="4"/>
      <c r="F327" s="15"/>
      <c r="G327" s="15"/>
      <c r="H327" s="15"/>
      <c r="I327" s="15"/>
      <c r="J327" s="4" t="s">
        <v>15</v>
      </c>
      <c r="K327" s="11"/>
      <c r="L327" s="12"/>
    </row>
    <row r="328" spans="1:13" ht="18.75" customHeight="1">
      <c r="A328" s="3" t="s">
        <v>16</v>
      </c>
      <c r="B328" s="4"/>
      <c r="C328" s="16"/>
      <c r="D328" s="4"/>
      <c r="E328" s="4"/>
      <c r="F328" s="10"/>
      <c r="G328" s="10"/>
      <c r="H328" s="10"/>
      <c r="I328" s="10"/>
      <c r="J328" s="4" t="s">
        <v>17</v>
      </c>
      <c r="K328" s="4"/>
      <c r="L328" s="12">
        <f>L339</f>
        <v>120</v>
      </c>
    </row>
    <row r="329" spans="1:13" ht="18.75" customHeight="1">
      <c r="A329" s="3" t="s">
        <v>18</v>
      </c>
      <c r="B329" s="4"/>
      <c r="C329" s="8"/>
      <c r="D329" s="4"/>
      <c r="E329" s="4"/>
      <c r="F329" s="4"/>
      <c r="G329" s="4"/>
      <c r="H329" s="4"/>
      <c r="I329" s="4"/>
      <c r="J329" s="4" t="s">
        <v>19</v>
      </c>
      <c r="K329" s="4"/>
      <c r="L329" s="17" t="s">
        <v>68</v>
      </c>
    </row>
    <row r="330" spans="1:13" ht="18.75" customHeight="1">
      <c r="A330" s="3" t="s">
        <v>20</v>
      </c>
      <c r="B330" s="4"/>
      <c r="C330" s="35"/>
      <c r="D330" s="4"/>
      <c r="E330" s="4"/>
      <c r="F330" s="4"/>
      <c r="G330" s="4"/>
      <c r="H330" s="4"/>
      <c r="I330" s="4"/>
      <c r="J330" s="4" t="s">
        <v>21</v>
      </c>
      <c r="K330" s="4"/>
      <c r="L330" s="18"/>
    </row>
    <row r="331" spans="1:13" ht="18.75" customHeight="1">
      <c r="A331" s="3" t="s">
        <v>22</v>
      </c>
      <c r="B331" s="4"/>
      <c r="C331" s="8" t="s">
        <v>66</v>
      </c>
      <c r="D331" s="4"/>
      <c r="E331" s="4"/>
      <c r="F331" s="4"/>
      <c r="G331" s="4"/>
      <c r="H331" s="4"/>
      <c r="I331" s="4"/>
      <c r="J331" s="4"/>
      <c r="K331" s="4"/>
      <c r="L331" s="19"/>
    </row>
    <row r="332" spans="1:13" ht="18.75" customHeight="1" thickBot="1">
      <c r="A332" s="20" t="s">
        <v>38</v>
      </c>
      <c r="B332" s="21"/>
      <c r="C332" s="22"/>
      <c r="D332" s="21"/>
      <c r="E332" s="21"/>
      <c r="F332" s="21"/>
      <c r="G332" s="21"/>
      <c r="H332" s="21"/>
      <c r="I332" s="21"/>
      <c r="J332" s="21"/>
      <c r="K332" s="21"/>
      <c r="L332" s="23"/>
    </row>
    <row r="333" spans="1:13" ht="18.75" customHeight="1" thickBot="1">
      <c r="A333" s="339"/>
      <c r="B333" s="340"/>
      <c r="C333" s="340"/>
      <c r="D333" s="340"/>
      <c r="E333" s="340"/>
      <c r="F333" s="340"/>
      <c r="G333" s="340"/>
      <c r="H333" s="340"/>
      <c r="I333" s="340"/>
      <c r="J333" s="340"/>
      <c r="K333" s="340"/>
      <c r="L333" s="341"/>
    </row>
    <row r="334" spans="1:13" ht="18.75" customHeight="1" thickBot="1">
      <c r="A334" s="320" t="s">
        <v>23</v>
      </c>
      <c r="B334" s="321"/>
      <c r="C334" s="322" t="s">
        <v>24</v>
      </c>
      <c r="D334" s="342" t="s">
        <v>25</v>
      </c>
      <c r="E334" s="343"/>
      <c r="F334" s="343"/>
      <c r="G334" s="343"/>
      <c r="H334" s="343"/>
      <c r="I334" s="343"/>
      <c r="J334" s="315"/>
      <c r="K334" s="316" t="s">
        <v>0</v>
      </c>
      <c r="L334" s="324" t="s">
        <v>26</v>
      </c>
    </row>
    <row r="335" spans="1:13" ht="18.75" customHeight="1" thickBot="1">
      <c r="A335" s="320"/>
      <c r="B335" s="321"/>
      <c r="C335" s="323"/>
      <c r="D335" s="24" t="s">
        <v>27</v>
      </c>
      <c r="E335" s="24" t="s">
        <v>28</v>
      </c>
      <c r="F335" s="24" t="s">
        <v>29</v>
      </c>
      <c r="G335" s="24" t="s">
        <v>30</v>
      </c>
      <c r="H335" s="24" t="s">
        <v>31</v>
      </c>
      <c r="I335" s="24" t="s">
        <v>32</v>
      </c>
      <c r="J335" s="25" t="s">
        <v>35</v>
      </c>
      <c r="K335" s="317"/>
      <c r="L335" s="325"/>
    </row>
    <row r="336" spans="1:13" ht="18.75" customHeight="1">
      <c r="A336" s="287">
        <v>1</v>
      </c>
      <c r="B336" s="289">
        <f>K336</f>
        <v>3</v>
      </c>
      <c r="C336" s="29" t="s">
        <v>146</v>
      </c>
      <c r="D336" s="27"/>
      <c r="E336" s="27">
        <v>5</v>
      </c>
      <c r="F336" s="27">
        <v>6</v>
      </c>
      <c r="G336" s="27">
        <v>1</v>
      </c>
      <c r="H336" s="27">
        <v>2</v>
      </c>
      <c r="I336" s="27">
        <v>1</v>
      </c>
      <c r="J336" s="291">
        <f>SUM(D336:I337)</f>
        <v>24</v>
      </c>
      <c r="K336" s="293">
        <v>3</v>
      </c>
      <c r="L336" s="313">
        <f>J336*K336</f>
        <v>72</v>
      </c>
    </row>
    <row r="337" spans="1:13" ht="18.75" customHeight="1" thickBot="1">
      <c r="A337" s="288"/>
      <c r="B337" s="290"/>
      <c r="C337" s="26" t="s">
        <v>56</v>
      </c>
      <c r="D337" s="28"/>
      <c r="E337" s="28">
        <v>2</v>
      </c>
      <c r="F337" s="28">
        <v>3</v>
      </c>
      <c r="G337" s="28">
        <v>2</v>
      </c>
      <c r="H337" s="28">
        <v>1</v>
      </c>
      <c r="I337" s="28">
        <v>1</v>
      </c>
      <c r="J337" s="292"/>
      <c r="K337" s="294"/>
      <c r="L337" s="314"/>
    </row>
    <row r="338" spans="1:13" ht="18.75" customHeight="1" thickBot="1">
      <c r="A338" s="57">
        <f>B336+1</f>
        <v>4</v>
      </c>
      <c r="B338" s="58">
        <f>B336+K338</f>
        <v>5</v>
      </c>
      <c r="C338" s="29" t="s">
        <v>71</v>
      </c>
      <c r="D338" s="27">
        <v>2</v>
      </c>
      <c r="E338" s="27">
        <v>5</v>
      </c>
      <c r="F338" s="27">
        <v>5</v>
      </c>
      <c r="G338" s="27">
        <v>5</v>
      </c>
      <c r="H338" s="27">
        <v>4</v>
      </c>
      <c r="I338" s="27">
        <v>3</v>
      </c>
      <c r="J338" s="62">
        <f>SUM(D338:I338)</f>
        <v>24</v>
      </c>
      <c r="K338" s="60">
        <v>2</v>
      </c>
      <c r="L338" s="61">
        <f>J338*K338</f>
        <v>48</v>
      </c>
    </row>
    <row r="339" spans="1:13" ht="18.75" customHeight="1" thickBot="1">
      <c r="A339" s="335" t="s">
        <v>10</v>
      </c>
      <c r="B339" s="336"/>
      <c r="C339" s="336"/>
      <c r="D339" s="336"/>
      <c r="E339" s="336"/>
      <c r="F339" s="336"/>
      <c r="G339" s="336"/>
      <c r="H339" s="336"/>
      <c r="I339" s="336"/>
      <c r="J339" s="337"/>
      <c r="K339" s="30">
        <f>SUM(K336:K338)</f>
        <v>5</v>
      </c>
      <c r="L339" s="30">
        <f>SUM(L336:L338)</f>
        <v>120</v>
      </c>
    </row>
    <row r="340" spans="1:13" ht="18.75" customHeight="1"/>
    <row r="341" spans="1:13" ht="18.75" customHeight="1"/>
    <row r="342" spans="1:13" ht="18.75" customHeight="1" thickBot="1"/>
    <row r="343" spans="1:13" ht="18.75" customHeight="1" thickBot="1">
      <c r="A343" s="301" t="s">
        <v>11</v>
      </c>
      <c r="B343" s="302"/>
      <c r="C343" s="302"/>
      <c r="D343" s="302"/>
      <c r="E343" s="302"/>
      <c r="F343" s="302"/>
      <c r="G343" s="302"/>
      <c r="H343" s="302"/>
      <c r="I343" s="302"/>
      <c r="J343" s="302"/>
      <c r="K343" s="302"/>
      <c r="L343" s="302"/>
      <c r="M343" s="318"/>
    </row>
    <row r="344" spans="1:13" ht="18.75" customHeight="1">
      <c r="A344" s="3" t="s">
        <v>12</v>
      </c>
      <c r="B344" s="4"/>
      <c r="C344" s="5"/>
      <c r="D344" s="4"/>
      <c r="E344" s="4"/>
      <c r="F344" s="4"/>
      <c r="G344" s="4"/>
      <c r="H344" s="4"/>
      <c r="I344" s="4"/>
      <c r="J344" s="4"/>
      <c r="K344" s="4"/>
      <c r="L344" s="6"/>
      <c r="M344" s="7"/>
    </row>
    <row r="345" spans="1:13" ht="18.75" customHeight="1">
      <c r="A345" s="3" t="s">
        <v>13</v>
      </c>
      <c r="B345" s="4"/>
      <c r="C345" s="8" t="s">
        <v>308</v>
      </c>
      <c r="D345" s="9"/>
      <c r="E345" s="4"/>
      <c r="F345" s="39"/>
      <c r="G345" s="39"/>
      <c r="H345" s="39"/>
      <c r="I345" s="39"/>
      <c r="J345" s="39"/>
      <c r="K345" s="10"/>
      <c r="L345" s="11"/>
      <c r="M345" s="12"/>
    </row>
    <row r="346" spans="1:13" ht="18.75" customHeight="1">
      <c r="A346" s="13" t="s">
        <v>14</v>
      </c>
      <c r="B346" s="4"/>
      <c r="C346" s="14"/>
      <c r="D346" s="9"/>
      <c r="E346" s="4"/>
      <c r="F346" s="15"/>
      <c r="G346" s="15"/>
      <c r="H346" s="15"/>
      <c r="I346" s="15"/>
      <c r="J346" s="15"/>
      <c r="K346" s="4" t="s">
        <v>15</v>
      </c>
      <c r="L346" s="11"/>
      <c r="M346" s="12"/>
    </row>
    <row r="347" spans="1:13" ht="18.75" customHeight="1">
      <c r="A347" s="3" t="s">
        <v>16</v>
      </c>
      <c r="B347" s="4"/>
      <c r="C347" s="16"/>
      <c r="D347" s="4"/>
      <c r="E347" s="4"/>
      <c r="F347" s="10"/>
      <c r="G347" s="10"/>
      <c r="H347" s="10"/>
      <c r="I347" s="10"/>
      <c r="J347" s="10"/>
      <c r="K347" s="4" t="s">
        <v>17</v>
      </c>
      <c r="L347" s="4"/>
      <c r="M347" s="12">
        <f>M360</f>
        <v>120</v>
      </c>
    </row>
    <row r="348" spans="1:13" ht="18.75" customHeight="1">
      <c r="A348" s="3" t="s">
        <v>18</v>
      </c>
      <c r="B348" s="4"/>
      <c r="C348" s="8"/>
      <c r="D348" s="4"/>
      <c r="E348" s="4"/>
      <c r="F348" s="4"/>
      <c r="G348" s="4"/>
      <c r="H348" s="4"/>
      <c r="I348" s="4"/>
      <c r="J348" s="4"/>
      <c r="K348" s="4" t="s">
        <v>19</v>
      </c>
      <c r="L348" s="4"/>
      <c r="M348" s="17" t="s">
        <v>167</v>
      </c>
    </row>
    <row r="349" spans="1:13" ht="18.75" customHeight="1">
      <c r="A349" s="3" t="s">
        <v>20</v>
      </c>
      <c r="B349" s="4"/>
      <c r="C349" s="35"/>
      <c r="D349" s="4"/>
      <c r="E349" s="4"/>
      <c r="F349" s="4"/>
      <c r="G349" s="4"/>
      <c r="H349" s="4"/>
      <c r="I349" s="4"/>
      <c r="J349" s="4"/>
      <c r="K349" s="4" t="s">
        <v>21</v>
      </c>
      <c r="L349" s="4"/>
      <c r="M349" s="18"/>
    </row>
    <row r="350" spans="1:13" ht="18.75" customHeight="1">
      <c r="A350" s="3" t="s">
        <v>22</v>
      </c>
      <c r="B350" s="4"/>
      <c r="C350" s="8" t="s">
        <v>368</v>
      </c>
      <c r="D350" s="4"/>
      <c r="E350" s="4"/>
      <c r="F350" s="4"/>
      <c r="G350" s="4"/>
      <c r="H350" s="4"/>
      <c r="I350" s="4"/>
      <c r="J350" s="4"/>
      <c r="K350" s="4"/>
      <c r="L350" s="4"/>
      <c r="M350" s="19"/>
    </row>
    <row r="351" spans="1:13" ht="18.75" customHeight="1" thickBot="1">
      <c r="A351" s="20" t="s">
        <v>38</v>
      </c>
      <c r="B351" s="21"/>
      <c r="C351" s="22"/>
      <c r="D351" s="21"/>
      <c r="E351" s="21"/>
      <c r="F351" s="21"/>
      <c r="G351" s="21"/>
      <c r="H351" s="21"/>
      <c r="I351" s="21"/>
      <c r="J351" s="21"/>
      <c r="K351" s="21"/>
      <c r="L351" s="21"/>
      <c r="M351" s="23"/>
    </row>
    <row r="352" spans="1:13" ht="18.75" customHeight="1" thickBot="1">
      <c r="A352" s="304"/>
      <c r="B352" s="305"/>
      <c r="C352" s="305"/>
      <c r="D352" s="305"/>
      <c r="E352" s="305"/>
      <c r="F352" s="305"/>
      <c r="G352" s="305"/>
      <c r="H352" s="305"/>
      <c r="I352" s="305"/>
      <c r="J352" s="305"/>
      <c r="K352" s="305"/>
      <c r="L352" s="305"/>
      <c r="M352" s="319"/>
    </row>
    <row r="353" spans="1:13" ht="18.75" customHeight="1" thickBot="1">
      <c r="A353" s="320" t="s">
        <v>23</v>
      </c>
      <c r="B353" s="321"/>
      <c r="C353" s="322" t="s">
        <v>24</v>
      </c>
      <c r="D353" s="279" t="s">
        <v>25</v>
      </c>
      <c r="E353" s="280"/>
      <c r="F353" s="280"/>
      <c r="G353" s="280"/>
      <c r="H353" s="280"/>
      <c r="I353" s="280"/>
      <c r="J353" s="280"/>
      <c r="K353" s="315"/>
      <c r="L353" s="316" t="s">
        <v>0</v>
      </c>
      <c r="M353" s="324" t="s">
        <v>26</v>
      </c>
    </row>
    <row r="354" spans="1:13" ht="18.75" customHeight="1" thickBot="1">
      <c r="A354" s="320"/>
      <c r="B354" s="321"/>
      <c r="C354" s="323"/>
      <c r="D354" s="24" t="s">
        <v>44</v>
      </c>
      <c r="E354" s="24" t="s">
        <v>27</v>
      </c>
      <c r="F354" s="24" t="s">
        <v>28</v>
      </c>
      <c r="G354" s="24" t="s">
        <v>29</v>
      </c>
      <c r="H354" s="24" t="s">
        <v>30</v>
      </c>
      <c r="I354" s="24" t="s">
        <v>31</v>
      </c>
      <c r="J354" s="24" t="s">
        <v>32</v>
      </c>
      <c r="K354" s="25" t="s">
        <v>35</v>
      </c>
      <c r="L354" s="317"/>
      <c r="M354" s="325"/>
    </row>
    <row r="355" spans="1:13" ht="18.75" customHeight="1">
      <c r="A355" s="287">
        <v>1</v>
      </c>
      <c r="B355" s="289">
        <f>L355</f>
        <v>3</v>
      </c>
      <c r="C355" s="29" t="s">
        <v>149</v>
      </c>
      <c r="D355" s="27"/>
      <c r="E355" s="27"/>
      <c r="F355" s="27">
        <v>1</v>
      </c>
      <c r="G355" s="27">
        <v>2</v>
      </c>
      <c r="H355" s="27">
        <v>2</v>
      </c>
      <c r="I355" s="27">
        <v>1</v>
      </c>
      <c r="J355" s="27"/>
      <c r="K355" s="291">
        <f>SUM(D355:J358)</f>
        <v>24</v>
      </c>
      <c r="L355" s="293">
        <v>3</v>
      </c>
      <c r="M355" s="313">
        <f>K355*L355</f>
        <v>72</v>
      </c>
    </row>
    <row r="356" spans="1:13" ht="18.75" customHeight="1">
      <c r="A356" s="288"/>
      <c r="B356" s="290"/>
      <c r="C356" s="26" t="s">
        <v>146</v>
      </c>
      <c r="D356" s="28"/>
      <c r="E356" s="28">
        <v>1</v>
      </c>
      <c r="F356" s="28">
        <v>2</v>
      </c>
      <c r="G356" s="28">
        <v>4</v>
      </c>
      <c r="H356" s="28">
        <v>2</v>
      </c>
      <c r="I356" s="28">
        <v>2</v>
      </c>
      <c r="J356" s="28"/>
      <c r="K356" s="292"/>
      <c r="L356" s="294"/>
      <c r="M356" s="314"/>
    </row>
    <row r="357" spans="1:13" ht="18.75" customHeight="1">
      <c r="A357" s="288"/>
      <c r="B357" s="290"/>
      <c r="C357" s="26" t="s">
        <v>59</v>
      </c>
      <c r="D357" s="28"/>
      <c r="E357" s="28"/>
      <c r="F357" s="28">
        <v>1</v>
      </c>
      <c r="G357" s="28">
        <v>2</v>
      </c>
      <c r="H357" s="28">
        <v>2</v>
      </c>
      <c r="I357" s="28"/>
      <c r="J357" s="28"/>
      <c r="K357" s="292"/>
      <c r="L357" s="294"/>
      <c r="M357" s="314"/>
    </row>
    <row r="358" spans="1:13" ht="18.75" customHeight="1" thickBot="1">
      <c r="A358" s="288"/>
      <c r="B358" s="290"/>
      <c r="C358" s="26" t="s">
        <v>248</v>
      </c>
      <c r="D358" s="28"/>
      <c r="E358" s="28"/>
      <c r="F358" s="28">
        <v>1</v>
      </c>
      <c r="G358" s="28"/>
      <c r="H358" s="28"/>
      <c r="I358" s="28">
        <v>1</v>
      </c>
      <c r="J358" s="28"/>
      <c r="K358" s="292"/>
      <c r="L358" s="294"/>
      <c r="M358" s="314"/>
    </row>
    <row r="359" spans="1:13" ht="18.75" customHeight="1" thickBot="1">
      <c r="A359" s="57">
        <f>B355+1</f>
        <v>4</v>
      </c>
      <c r="B359" s="58">
        <f>B355+L359</f>
        <v>5</v>
      </c>
      <c r="C359" s="29" t="s">
        <v>71</v>
      </c>
      <c r="D359" s="27">
        <v>1</v>
      </c>
      <c r="E359" s="27">
        <v>1</v>
      </c>
      <c r="F359" s="27">
        <v>5</v>
      </c>
      <c r="G359" s="27">
        <v>5</v>
      </c>
      <c r="H359" s="27">
        <v>5</v>
      </c>
      <c r="I359" s="27">
        <v>5</v>
      </c>
      <c r="J359" s="27">
        <v>2</v>
      </c>
      <c r="K359" s="62">
        <f>SUM(D359:J359)</f>
        <v>24</v>
      </c>
      <c r="L359" s="60">
        <v>2</v>
      </c>
      <c r="M359" s="61">
        <f>K359*L359</f>
        <v>48</v>
      </c>
    </row>
    <row r="360" spans="1:13" ht="18.75" customHeight="1" thickBot="1">
      <c r="A360" s="297"/>
      <c r="B360" s="298"/>
      <c r="C360" s="298"/>
      <c r="D360" s="298"/>
      <c r="E360" s="298"/>
      <c r="F360" s="298"/>
      <c r="G360" s="298"/>
      <c r="H360" s="298"/>
      <c r="I360" s="298"/>
      <c r="J360" s="298"/>
      <c r="K360" s="299"/>
      <c r="L360" s="30">
        <f>SUM(L355:L359)</f>
        <v>5</v>
      </c>
      <c r="M360" s="30">
        <f>SUM(M355:M359)</f>
        <v>120</v>
      </c>
    </row>
    <row r="361" spans="1:13" ht="18.75" customHeight="1"/>
    <row r="362" spans="1:13" ht="18.75" customHeight="1"/>
    <row r="363" spans="1:13" ht="18.75" customHeight="1"/>
    <row r="364" spans="1:13" ht="18.75" customHeight="1"/>
    <row r="365" spans="1:13" ht="18.75" customHeight="1"/>
    <row r="366" spans="1:13" ht="18.75" customHeight="1"/>
    <row r="367" spans="1:13" ht="18.75" customHeight="1"/>
    <row r="368" spans="1:13" ht="18.75" customHeight="1"/>
    <row r="369" spans="1:13" ht="18.75" customHeight="1"/>
    <row r="370" spans="1:13" ht="18.75" customHeight="1"/>
    <row r="371" spans="1:13" ht="11.25" customHeight="1" thickBot="1"/>
    <row r="372" spans="1:13" ht="23.25" customHeight="1" thickBot="1">
      <c r="A372" s="284" t="s">
        <v>10</v>
      </c>
      <c r="B372" s="285"/>
      <c r="C372" s="285"/>
      <c r="D372" s="285"/>
      <c r="E372" s="285"/>
      <c r="F372" s="285"/>
      <c r="G372" s="285"/>
      <c r="H372" s="285"/>
      <c r="I372" s="285"/>
      <c r="J372" s="285"/>
      <c r="K372" s="348"/>
      <c r="L372" s="31">
        <f>L23+L45+L66+L111+K132+K149+K177+K236+K252+L321+K339+L360</f>
        <v>251</v>
      </c>
      <c r="M372" s="31">
        <f>M23+M45+M66+M111+L132+L149+L177+L236+L252+M321+L339+M360</f>
        <v>6013</v>
      </c>
    </row>
    <row r="373" spans="1:13" ht="18.75" customHeight="1"/>
    <row r="374" spans="1:13" ht="18.75" customHeight="1"/>
    <row r="375" spans="1:13" ht="18.75" customHeight="1"/>
    <row r="376" spans="1:13" ht="18.75" customHeight="1"/>
    <row r="377" spans="1:13" ht="18.75" customHeight="1"/>
    <row r="378" spans="1:13" ht="18.75" customHeight="1"/>
    <row r="379" spans="1:13" ht="18.75" customHeight="1"/>
    <row r="380" spans="1:13" ht="18.75" customHeight="1"/>
    <row r="381" spans="1:13" ht="18.75" customHeight="1"/>
    <row r="382" spans="1:13" ht="18.75" customHeight="1"/>
    <row r="383" spans="1:13" ht="18.75" customHeight="1"/>
    <row r="384" spans="1:13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</sheetData>
  <mergeCells count="301">
    <mergeCell ref="A339:J339"/>
    <mergeCell ref="A324:L324"/>
    <mergeCell ref="F326:I326"/>
    <mergeCell ref="A333:L333"/>
    <mergeCell ref="A334:B335"/>
    <mergeCell ref="C334:C335"/>
    <mergeCell ref="D334:J334"/>
    <mergeCell ref="K334:K335"/>
    <mergeCell ref="L334:L335"/>
    <mergeCell ref="A336:A337"/>
    <mergeCell ref="B336:B337"/>
    <mergeCell ref="J336:J337"/>
    <mergeCell ref="K336:K337"/>
    <mergeCell ref="L336:L337"/>
    <mergeCell ref="A294:A297"/>
    <mergeCell ref="B294:B297"/>
    <mergeCell ref="K294:K297"/>
    <mergeCell ref="L294:L297"/>
    <mergeCell ref="M294:M297"/>
    <mergeCell ref="A298:A300"/>
    <mergeCell ref="B298:B300"/>
    <mergeCell ref="K298:K300"/>
    <mergeCell ref="L298:L300"/>
    <mergeCell ref="M298:M300"/>
    <mergeCell ref="A321:K321"/>
    <mergeCell ref="A290:A293"/>
    <mergeCell ref="B290:B293"/>
    <mergeCell ref="K290:K293"/>
    <mergeCell ref="L290:L293"/>
    <mergeCell ref="A255:M255"/>
    <mergeCell ref="G257:J257"/>
    <mergeCell ref="A264:M264"/>
    <mergeCell ref="D265:K265"/>
    <mergeCell ref="M265:M266"/>
    <mergeCell ref="M267:M269"/>
    <mergeCell ref="M270:M273"/>
    <mergeCell ref="M274:M277"/>
    <mergeCell ref="M278:M281"/>
    <mergeCell ref="M282:M284"/>
    <mergeCell ref="M285:M289"/>
    <mergeCell ref="M290:M293"/>
    <mergeCell ref="A282:A284"/>
    <mergeCell ref="B282:B284"/>
    <mergeCell ref="K282:K284"/>
    <mergeCell ref="L282:L284"/>
    <mergeCell ref="A285:A289"/>
    <mergeCell ref="B285:B289"/>
    <mergeCell ref="K285:K289"/>
    <mergeCell ref="L285:L289"/>
    <mergeCell ref="A274:A277"/>
    <mergeCell ref="B274:B277"/>
    <mergeCell ref="K274:K277"/>
    <mergeCell ref="L274:L277"/>
    <mergeCell ref="A278:A281"/>
    <mergeCell ref="B278:B281"/>
    <mergeCell ref="K278:K281"/>
    <mergeCell ref="L278:L281"/>
    <mergeCell ref="A210:A214"/>
    <mergeCell ref="B210:B214"/>
    <mergeCell ref="J210:J214"/>
    <mergeCell ref="K210:K214"/>
    <mergeCell ref="L210:L214"/>
    <mergeCell ref="A201:A205"/>
    <mergeCell ref="B201:B205"/>
    <mergeCell ref="J201:J205"/>
    <mergeCell ref="K201:K205"/>
    <mergeCell ref="L201:L205"/>
    <mergeCell ref="A206:A209"/>
    <mergeCell ref="B206:B209"/>
    <mergeCell ref="J206:J209"/>
    <mergeCell ref="K206:K209"/>
    <mergeCell ref="L206:L209"/>
    <mergeCell ref="A215:A219"/>
    <mergeCell ref="B215:B219"/>
    <mergeCell ref="J215:J219"/>
    <mergeCell ref="K215:K219"/>
    <mergeCell ref="L215:L219"/>
    <mergeCell ref="A220:A225"/>
    <mergeCell ref="B220:B225"/>
    <mergeCell ref="J220:J225"/>
    <mergeCell ref="K220:K225"/>
    <mergeCell ref="L220:L225"/>
    <mergeCell ref="A270:A273"/>
    <mergeCell ref="B270:B273"/>
    <mergeCell ref="K270:K273"/>
    <mergeCell ref="L270:L273"/>
    <mergeCell ref="A265:B266"/>
    <mergeCell ref="C265:C266"/>
    <mergeCell ref="L265:L266"/>
    <mergeCell ref="A267:A269"/>
    <mergeCell ref="B267:B269"/>
    <mergeCell ref="K267:K269"/>
    <mergeCell ref="L267:L269"/>
    <mergeCell ref="A252:J252"/>
    <mergeCell ref="A239:L239"/>
    <mergeCell ref="F241:I241"/>
    <mergeCell ref="A248:L248"/>
    <mergeCell ref="A249:B250"/>
    <mergeCell ref="C249:C250"/>
    <mergeCell ref="D249:J249"/>
    <mergeCell ref="K249:K250"/>
    <mergeCell ref="L249:L250"/>
    <mergeCell ref="A236:J236"/>
    <mergeCell ref="J147:J148"/>
    <mergeCell ref="K147:K148"/>
    <mergeCell ref="L147:L148"/>
    <mergeCell ref="A149:J149"/>
    <mergeCell ref="L129:L131"/>
    <mergeCell ref="A372:K372"/>
    <mergeCell ref="A135:L135"/>
    <mergeCell ref="F137:I137"/>
    <mergeCell ref="A144:L144"/>
    <mergeCell ref="A145:B146"/>
    <mergeCell ref="C145:C146"/>
    <mergeCell ref="D145:J145"/>
    <mergeCell ref="K145:K146"/>
    <mergeCell ref="L145:L146"/>
    <mergeCell ref="A147:A148"/>
    <mergeCell ref="A132:J132"/>
    <mergeCell ref="A129:A131"/>
    <mergeCell ref="B129:B131"/>
    <mergeCell ref="C162:C163"/>
    <mergeCell ref="D162:J162"/>
    <mergeCell ref="K162:K163"/>
    <mergeCell ref="L162:L163"/>
    <mergeCell ref="A164:A167"/>
    <mergeCell ref="A70:M70"/>
    <mergeCell ref="A79:M79"/>
    <mergeCell ref="A80:B81"/>
    <mergeCell ref="C80:C81"/>
    <mergeCell ref="D80:K80"/>
    <mergeCell ref="L80:L81"/>
    <mergeCell ref="M80:M81"/>
    <mergeCell ref="M61:M64"/>
    <mergeCell ref="A82:A86"/>
    <mergeCell ref="B82:B86"/>
    <mergeCell ref="K82:K86"/>
    <mergeCell ref="A66:K66"/>
    <mergeCell ref="A61:A64"/>
    <mergeCell ref="B61:B64"/>
    <mergeCell ref="K61:K64"/>
    <mergeCell ref="L61:L64"/>
    <mergeCell ref="L82:L86"/>
    <mergeCell ref="M82:M86"/>
    <mergeCell ref="A49:M49"/>
    <mergeCell ref="A58:M58"/>
    <mergeCell ref="A59:B60"/>
    <mergeCell ref="C59:C60"/>
    <mergeCell ref="D59:K59"/>
    <mergeCell ref="L59:L60"/>
    <mergeCell ref="M59:M60"/>
    <mergeCell ref="A26:M26"/>
    <mergeCell ref="A35:M35"/>
    <mergeCell ref="A45:K45"/>
    <mergeCell ref="A41:A44"/>
    <mergeCell ref="B41:B44"/>
    <mergeCell ref="K41:K44"/>
    <mergeCell ref="L41:L44"/>
    <mergeCell ref="M41:M44"/>
    <mergeCell ref="A38:A40"/>
    <mergeCell ref="B38:B40"/>
    <mergeCell ref="K38:K40"/>
    <mergeCell ref="L38:L40"/>
    <mergeCell ref="M38:M40"/>
    <mergeCell ref="A23:K23"/>
    <mergeCell ref="A36:B37"/>
    <mergeCell ref="C36:C37"/>
    <mergeCell ref="D36:K36"/>
    <mergeCell ref="L36:L37"/>
    <mergeCell ref="M36:M37"/>
    <mergeCell ref="A15:A18"/>
    <mergeCell ref="B15:B18"/>
    <mergeCell ref="K15:K18"/>
    <mergeCell ref="L15:L18"/>
    <mergeCell ref="A19:A21"/>
    <mergeCell ref="B19:B21"/>
    <mergeCell ref="K19:K21"/>
    <mergeCell ref="L19:L21"/>
    <mergeCell ref="A3:M3"/>
    <mergeCell ref="A12:M12"/>
    <mergeCell ref="A13:B14"/>
    <mergeCell ref="C13:C14"/>
    <mergeCell ref="D13:K13"/>
    <mergeCell ref="L13:L14"/>
    <mergeCell ref="M13:M14"/>
    <mergeCell ref="M15:M18"/>
    <mergeCell ref="M19:M21"/>
    <mergeCell ref="C124:C125"/>
    <mergeCell ref="D124:J124"/>
    <mergeCell ref="K124:K125"/>
    <mergeCell ref="L124:L125"/>
    <mergeCell ref="B147:B148"/>
    <mergeCell ref="M99:M104"/>
    <mergeCell ref="A87:A92"/>
    <mergeCell ref="B87:B92"/>
    <mergeCell ref="K87:K92"/>
    <mergeCell ref="L87:L92"/>
    <mergeCell ref="M87:M92"/>
    <mergeCell ref="A93:A98"/>
    <mergeCell ref="B93:B98"/>
    <mergeCell ref="K93:K98"/>
    <mergeCell ref="L93:L98"/>
    <mergeCell ref="M93:M98"/>
    <mergeCell ref="A162:B163"/>
    <mergeCell ref="B172:B176"/>
    <mergeCell ref="J172:J176"/>
    <mergeCell ref="K172:K176"/>
    <mergeCell ref="L172:L176"/>
    <mergeCell ref="A111:K111"/>
    <mergeCell ref="A99:A104"/>
    <mergeCell ref="B99:B104"/>
    <mergeCell ref="K99:K104"/>
    <mergeCell ref="L99:L104"/>
    <mergeCell ref="A152:L152"/>
    <mergeCell ref="F154:I154"/>
    <mergeCell ref="A161:L161"/>
    <mergeCell ref="J129:J131"/>
    <mergeCell ref="K129:K131"/>
    <mergeCell ref="A126:A128"/>
    <mergeCell ref="B126:B128"/>
    <mergeCell ref="J126:J128"/>
    <mergeCell ref="K126:K128"/>
    <mergeCell ref="L126:L128"/>
    <mergeCell ref="A114:L114"/>
    <mergeCell ref="F116:I116"/>
    <mergeCell ref="A123:L123"/>
    <mergeCell ref="A124:B125"/>
    <mergeCell ref="A180:L180"/>
    <mergeCell ref="F182:I182"/>
    <mergeCell ref="A189:L189"/>
    <mergeCell ref="A190:B191"/>
    <mergeCell ref="C190:C191"/>
    <mergeCell ref="D190:J190"/>
    <mergeCell ref="K190:K191"/>
    <mergeCell ref="C105:C110"/>
    <mergeCell ref="A195:A197"/>
    <mergeCell ref="B195:B197"/>
    <mergeCell ref="J195:J197"/>
    <mergeCell ref="K195:K197"/>
    <mergeCell ref="L195:L197"/>
    <mergeCell ref="A168:A171"/>
    <mergeCell ref="B168:B171"/>
    <mergeCell ref="J168:J171"/>
    <mergeCell ref="K168:K171"/>
    <mergeCell ref="L168:L171"/>
    <mergeCell ref="A177:J177"/>
    <mergeCell ref="A172:A176"/>
    <mergeCell ref="B164:B167"/>
    <mergeCell ref="J164:J167"/>
    <mergeCell ref="K164:K167"/>
    <mergeCell ref="L164:L167"/>
    <mergeCell ref="A198:A200"/>
    <mergeCell ref="B198:B200"/>
    <mergeCell ref="J198:J200"/>
    <mergeCell ref="K198:K200"/>
    <mergeCell ref="L198:L200"/>
    <mergeCell ref="L190:L191"/>
    <mergeCell ref="A192:A194"/>
    <mergeCell ref="B192:B194"/>
    <mergeCell ref="J192:J194"/>
    <mergeCell ref="K192:K194"/>
    <mergeCell ref="L192:L194"/>
    <mergeCell ref="A315:A319"/>
    <mergeCell ref="B315:B319"/>
    <mergeCell ref="K315:K319"/>
    <mergeCell ref="L315:L319"/>
    <mergeCell ref="M315:M319"/>
    <mergeCell ref="A301:A304"/>
    <mergeCell ref="B301:B304"/>
    <mergeCell ref="K301:K304"/>
    <mergeCell ref="L301:L304"/>
    <mergeCell ref="M301:M304"/>
    <mergeCell ref="A305:A309"/>
    <mergeCell ref="B305:B309"/>
    <mergeCell ref="K305:K309"/>
    <mergeCell ref="L305:L309"/>
    <mergeCell ref="M305:M309"/>
    <mergeCell ref="A360:K360"/>
    <mergeCell ref="A226:A229"/>
    <mergeCell ref="B226:B229"/>
    <mergeCell ref="J226:J229"/>
    <mergeCell ref="K226:K229"/>
    <mergeCell ref="L226:L229"/>
    <mergeCell ref="C230:C235"/>
    <mergeCell ref="A343:M343"/>
    <mergeCell ref="A352:M352"/>
    <mergeCell ref="A353:B354"/>
    <mergeCell ref="C353:C354"/>
    <mergeCell ref="D353:K353"/>
    <mergeCell ref="L353:L354"/>
    <mergeCell ref="M353:M354"/>
    <mergeCell ref="A355:A358"/>
    <mergeCell ref="B355:B358"/>
    <mergeCell ref="K355:K358"/>
    <mergeCell ref="L355:L358"/>
    <mergeCell ref="M355:M358"/>
    <mergeCell ref="A310:A314"/>
    <mergeCell ref="B310:B314"/>
    <mergeCell ref="K310:K314"/>
    <mergeCell ref="L310:L314"/>
    <mergeCell ref="M310:M314"/>
  </mergeCells>
  <pageMargins left="0.7" right="0.7" top="0.75" bottom="0.75" header="0.3" footer="0.3"/>
  <pageSetup paperSize="9" scale="76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8F20-01D8-4242-A1B0-0A05A7BA0A75}">
  <sheetPr>
    <tabColor rgb="FFFFFF00"/>
    <pageSetUpPr fitToPage="1"/>
  </sheetPr>
  <dimension ref="A2:L45"/>
  <sheetViews>
    <sheetView zoomScaleNormal="100" workbookViewId="0">
      <selection activeCell="C33" sqref="C33"/>
    </sheetView>
  </sheetViews>
  <sheetFormatPr defaultRowHeight="14.4"/>
  <cols>
    <col min="3" max="3" width="28.109375" customWidth="1"/>
    <col min="11" max="11" width="13.33203125" customWidth="1"/>
    <col min="12" max="12" width="10.88671875" customWidth="1"/>
  </cols>
  <sheetData>
    <row r="2" spans="1:12" ht="15" thickBot="1"/>
    <row r="3" spans="1:12" ht="18" thickBot="1">
      <c r="A3" s="301" t="s">
        <v>11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18"/>
    </row>
    <row r="4" spans="1:12" ht="15.6">
      <c r="A4" s="3" t="s">
        <v>12</v>
      </c>
      <c r="B4" s="4"/>
      <c r="C4" s="5"/>
      <c r="D4" s="4"/>
      <c r="E4" s="4"/>
      <c r="F4" s="4"/>
      <c r="G4" s="4"/>
      <c r="H4" s="4"/>
      <c r="I4" s="4"/>
      <c r="J4" s="4"/>
      <c r="K4" s="6"/>
      <c r="L4" s="7"/>
    </row>
    <row r="5" spans="1:12" ht="15.6">
      <c r="A5" s="3" t="s">
        <v>13</v>
      </c>
      <c r="B5" s="4"/>
      <c r="C5" s="70" t="s">
        <v>222</v>
      </c>
      <c r="D5" s="9"/>
      <c r="E5" s="4"/>
      <c r="F5" s="338"/>
      <c r="G5" s="338"/>
      <c r="H5" s="338"/>
      <c r="I5" s="338"/>
      <c r="J5" s="10"/>
      <c r="K5" s="11"/>
      <c r="L5" s="12"/>
    </row>
    <row r="6" spans="1:12" ht="15.6">
      <c r="A6" s="13" t="s">
        <v>14</v>
      </c>
      <c r="B6" s="4"/>
      <c r="C6" s="14"/>
      <c r="D6" s="9"/>
      <c r="E6" s="4"/>
      <c r="F6" s="15"/>
      <c r="G6" s="15"/>
      <c r="H6" s="15"/>
      <c r="I6" s="15"/>
      <c r="J6" s="4" t="s">
        <v>15</v>
      </c>
      <c r="K6" s="11"/>
      <c r="L6" s="12"/>
    </row>
    <row r="7" spans="1:12">
      <c r="A7" s="3" t="s">
        <v>16</v>
      </c>
      <c r="B7" s="4"/>
      <c r="C7" s="16"/>
      <c r="D7" s="4"/>
      <c r="E7" s="4"/>
      <c r="F7" s="10"/>
      <c r="G7" s="10"/>
      <c r="H7" s="10"/>
      <c r="I7" s="10"/>
      <c r="J7" s="4" t="s">
        <v>17</v>
      </c>
      <c r="K7" s="4"/>
      <c r="L7" s="12">
        <f>L21</f>
        <v>120</v>
      </c>
    </row>
    <row r="8" spans="1:12">
      <c r="A8" s="3" t="s">
        <v>18</v>
      </c>
      <c r="B8" s="4"/>
      <c r="C8" s="8"/>
      <c r="D8" s="4"/>
      <c r="E8" s="4"/>
      <c r="F8" s="4"/>
      <c r="G8" s="4"/>
      <c r="H8" s="4"/>
      <c r="I8" s="4"/>
      <c r="J8" s="4" t="s">
        <v>19</v>
      </c>
      <c r="K8" s="4"/>
      <c r="L8" s="17" t="s">
        <v>101</v>
      </c>
    </row>
    <row r="9" spans="1:12">
      <c r="A9" s="3" t="s">
        <v>20</v>
      </c>
      <c r="B9" s="4"/>
      <c r="C9" s="35"/>
      <c r="D9" s="4"/>
      <c r="E9" s="4"/>
      <c r="F9" s="4"/>
      <c r="G9" s="4"/>
      <c r="H9" s="4"/>
      <c r="I9" s="4"/>
      <c r="J9" s="4" t="s">
        <v>21</v>
      </c>
      <c r="K9" s="4"/>
      <c r="L9" s="18"/>
    </row>
    <row r="10" spans="1:12">
      <c r="A10" s="3" t="s">
        <v>22</v>
      </c>
      <c r="B10" s="4"/>
      <c r="C10" s="8" t="s">
        <v>223</v>
      </c>
      <c r="D10" s="4"/>
      <c r="E10" s="4"/>
      <c r="F10" s="4"/>
      <c r="G10" s="4"/>
      <c r="H10" s="4"/>
      <c r="I10" s="4"/>
      <c r="J10" s="4"/>
      <c r="K10" s="4"/>
      <c r="L10" s="19"/>
    </row>
    <row r="11" spans="1:12" ht="15" thickBot="1">
      <c r="A11" s="20" t="s">
        <v>38</v>
      </c>
      <c r="B11" s="21"/>
      <c r="C11" s="22"/>
      <c r="D11" s="21"/>
      <c r="E11" s="21"/>
      <c r="F11" s="21"/>
      <c r="G11" s="21"/>
      <c r="H11" s="21"/>
      <c r="I11" s="21"/>
      <c r="J11" s="21"/>
      <c r="K11" s="21"/>
      <c r="L11" s="23"/>
    </row>
    <row r="12" spans="1:12" ht="16.2" thickBot="1">
      <c r="A12" s="339"/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1"/>
    </row>
    <row r="13" spans="1:12" ht="15" thickBot="1">
      <c r="A13" s="320" t="s">
        <v>23</v>
      </c>
      <c r="B13" s="321"/>
      <c r="C13" s="322" t="s">
        <v>24</v>
      </c>
      <c r="D13" s="342" t="s">
        <v>25</v>
      </c>
      <c r="E13" s="343"/>
      <c r="F13" s="343"/>
      <c r="G13" s="343"/>
      <c r="H13" s="343"/>
      <c r="I13" s="343"/>
      <c r="J13" s="315"/>
      <c r="K13" s="316" t="s">
        <v>0</v>
      </c>
      <c r="L13" s="324" t="s">
        <v>26</v>
      </c>
    </row>
    <row r="14" spans="1:12" ht="18" thickBot="1">
      <c r="A14" s="320"/>
      <c r="B14" s="321"/>
      <c r="C14" s="332"/>
      <c r="D14" s="93" t="s">
        <v>129</v>
      </c>
      <c r="E14" s="93" t="s">
        <v>41</v>
      </c>
      <c r="F14" s="93" t="s">
        <v>42</v>
      </c>
      <c r="G14" s="93" t="s">
        <v>43</v>
      </c>
      <c r="H14" s="93" t="s">
        <v>45</v>
      </c>
      <c r="I14" s="93" t="s">
        <v>130</v>
      </c>
      <c r="J14" s="25" t="s">
        <v>35</v>
      </c>
      <c r="K14" s="317"/>
      <c r="L14" s="325"/>
    </row>
    <row r="15" spans="1:12" ht="15.6">
      <c r="A15" s="287">
        <v>1</v>
      </c>
      <c r="B15" s="362">
        <f>K15</f>
        <v>1</v>
      </c>
      <c r="C15" s="78" t="s">
        <v>86</v>
      </c>
      <c r="D15" s="76"/>
      <c r="E15" s="27"/>
      <c r="F15" s="27">
        <v>1</v>
      </c>
      <c r="G15" s="27">
        <v>1</v>
      </c>
      <c r="H15" s="27">
        <v>1</v>
      </c>
      <c r="I15" s="55"/>
      <c r="J15" s="352">
        <f>SUM(D15:I17)</f>
        <v>24</v>
      </c>
      <c r="K15" s="289">
        <v>1</v>
      </c>
      <c r="L15" s="354">
        <f>J15*K15</f>
        <v>24</v>
      </c>
    </row>
    <row r="16" spans="1:12" ht="15.6">
      <c r="A16" s="288"/>
      <c r="B16" s="358"/>
      <c r="C16" s="82" t="s">
        <v>146</v>
      </c>
      <c r="D16" s="100"/>
      <c r="E16" s="81"/>
      <c r="F16" s="81">
        <v>4</v>
      </c>
      <c r="G16" s="81">
        <v>14</v>
      </c>
      <c r="H16" s="81">
        <v>1</v>
      </c>
      <c r="I16" s="137"/>
      <c r="J16" s="353"/>
      <c r="K16" s="290"/>
      <c r="L16" s="355"/>
    </row>
    <row r="17" spans="1:12" ht="16.2" thickBot="1">
      <c r="A17" s="288"/>
      <c r="B17" s="358"/>
      <c r="C17" s="82" t="s">
        <v>85</v>
      </c>
      <c r="D17" s="104"/>
      <c r="E17" s="105"/>
      <c r="F17" s="105">
        <v>1</v>
      </c>
      <c r="G17" s="105"/>
      <c r="H17" s="105">
        <v>1</v>
      </c>
      <c r="I17" s="143"/>
      <c r="J17" s="353"/>
      <c r="K17" s="290"/>
      <c r="L17" s="355"/>
    </row>
    <row r="18" spans="1:12" ht="16.2" thickBot="1">
      <c r="A18" s="57">
        <f>B15+1</f>
        <v>2</v>
      </c>
      <c r="B18" s="58">
        <f>B15+K18</f>
        <v>3</v>
      </c>
      <c r="C18" s="276" t="s">
        <v>71</v>
      </c>
      <c r="D18" s="144"/>
      <c r="E18" s="145"/>
      <c r="F18" s="145">
        <v>8</v>
      </c>
      <c r="G18" s="145">
        <v>8</v>
      </c>
      <c r="H18" s="145">
        <v>8</v>
      </c>
      <c r="I18" s="146"/>
      <c r="J18" s="139">
        <f>SUM(D18:I18)</f>
        <v>24</v>
      </c>
      <c r="K18" s="112">
        <v>2</v>
      </c>
      <c r="L18" s="109">
        <f>J18*K18</f>
        <v>48</v>
      </c>
    </row>
    <row r="19" spans="1:12" ht="16.2" thickBot="1">
      <c r="A19" s="57">
        <f>B18+1</f>
        <v>4</v>
      </c>
      <c r="B19" s="58">
        <f>B18+K19</f>
        <v>4</v>
      </c>
      <c r="C19" s="277"/>
      <c r="D19" s="76"/>
      <c r="E19" s="27"/>
      <c r="F19" s="27">
        <v>7</v>
      </c>
      <c r="G19" s="27">
        <v>10</v>
      </c>
      <c r="H19" s="27">
        <v>7</v>
      </c>
      <c r="I19" s="55"/>
      <c r="J19" s="139">
        <f>SUM(D19:I19)</f>
        <v>24</v>
      </c>
      <c r="K19" s="112">
        <v>1</v>
      </c>
      <c r="L19" s="109">
        <f>J19*K19</f>
        <v>24</v>
      </c>
    </row>
    <row r="20" spans="1:12" ht="16.2" thickBot="1">
      <c r="A20" s="57">
        <f>B19+1</f>
        <v>5</v>
      </c>
      <c r="B20" s="58">
        <f>B19+K20</f>
        <v>5</v>
      </c>
      <c r="C20" s="278"/>
      <c r="D20" s="76"/>
      <c r="E20" s="27"/>
      <c r="F20" s="27">
        <v>15</v>
      </c>
      <c r="G20" s="27">
        <v>5</v>
      </c>
      <c r="H20" s="27">
        <v>4</v>
      </c>
      <c r="I20" s="55"/>
      <c r="J20" s="139">
        <f>SUM(D20:I20)</f>
        <v>24</v>
      </c>
      <c r="K20" s="112">
        <v>1</v>
      </c>
      <c r="L20" s="109">
        <f>J20*K20</f>
        <v>24</v>
      </c>
    </row>
    <row r="21" spans="1:12" ht="19.2" thickBot="1">
      <c r="A21" s="335" t="s">
        <v>10</v>
      </c>
      <c r="B21" s="336"/>
      <c r="C21" s="336"/>
      <c r="D21" s="336"/>
      <c r="E21" s="336"/>
      <c r="F21" s="336"/>
      <c r="G21" s="336"/>
      <c r="H21" s="336"/>
      <c r="I21" s="336"/>
      <c r="J21" s="337"/>
      <c r="K21" s="30">
        <f>SUM(K15:K20)</f>
        <v>5</v>
      </c>
      <c r="L21" s="30">
        <f>SUM(L15:L20)</f>
        <v>120</v>
      </c>
    </row>
    <row r="25" spans="1:12" ht="15" thickBot="1"/>
    <row r="26" spans="1:12" ht="18" thickBot="1">
      <c r="A26" s="301" t="s">
        <v>11</v>
      </c>
      <c r="B26" s="302"/>
      <c r="C26" s="302"/>
      <c r="D26" s="302"/>
      <c r="E26" s="302"/>
      <c r="F26" s="302"/>
      <c r="G26" s="302"/>
      <c r="H26" s="302"/>
      <c r="I26" s="302"/>
      <c r="J26" s="302"/>
      <c r="K26" s="302"/>
      <c r="L26" s="318"/>
    </row>
    <row r="27" spans="1:12" ht="15.6">
      <c r="A27" s="3" t="s">
        <v>12</v>
      </c>
      <c r="B27" s="4"/>
      <c r="C27" s="5"/>
      <c r="D27" s="4"/>
      <c r="E27" s="4"/>
      <c r="F27" s="4"/>
      <c r="G27" s="4"/>
      <c r="H27" s="4"/>
      <c r="I27" s="4"/>
      <c r="J27" s="4"/>
      <c r="K27" s="6"/>
      <c r="L27" s="7"/>
    </row>
    <row r="28" spans="1:12" ht="15.6">
      <c r="A28" s="3" t="s">
        <v>13</v>
      </c>
      <c r="B28" s="4"/>
      <c r="C28" s="70" t="s">
        <v>224</v>
      </c>
      <c r="D28" s="9"/>
      <c r="E28" s="4"/>
      <c r="F28" s="338"/>
      <c r="G28" s="338"/>
      <c r="H28" s="338"/>
      <c r="I28" s="338"/>
      <c r="J28" s="10"/>
      <c r="K28" s="11"/>
      <c r="L28" s="12"/>
    </row>
    <row r="29" spans="1:12" ht="15.6">
      <c r="A29" s="13" t="s">
        <v>14</v>
      </c>
      <c r="B29" s="4"/>
      <c r="C29" s="14"/>
      <c r="D29" s="9"/>
      <c r="E29" s="4"/>
      <c r="F29" s="15"/>
      <c r="G29" s="15"/>
      <c r="H29" s="15"/>
      <c r="I29" s="15"/>
      <c r="J29" s="4" t="s">
        <v>15</v>
      </c>
      <c r="K29" s="11"/>
      <c r="L29" s="12"/>
    </row>
    <row r="30" spans="1:12">
      <c r="A30" s="3" t="s">
        <v>16</v>
      </c>
      <c r="B30" s="4"/>
      <c r="C30" s="16"/>
      <c r="D30" s="4"/>
      <c r="E30" s="4"/>
      <c r="F30" s="10"/>
      <c r="G30" s="10"/>
      <c r="H30" s="10"/>
      <c r="I30" s="10"/>
      <c r="J30" s="4" t="s">
        <v>17</v>
      </c>
      <c r="K30" s="4"/>
      <c r="L30" s="12">
        <f>L41</f>
        <v>24</v>
      </c>
    </row>
    <row r="31" spans="1:12">
      <c r="A31" s="3" t="s">
        <v>18</v>
      </c>
      <c r="B31" s="4"/>
      <c r="C31" s="8"/>
      <c r="D31" s="4"/>
      <c r="E31" s="4"/>
      <c r="F31" s="4"/>
      <c r="G31" s="4"/>
      <c r="H31" s="4"/>
      <c r="I31" s="4"/>
      <c r="J31" s="4" t="s">
        <v>19</v>
      </c>
      <c r="K31" s="4"/>
      <c r="L31" s="17" t="s">
        <v>73</v>
      </c>
    </row>
    <row r="32" spans="1:12">
      <c r="A32" s="3" t="s">
        <v>20</v>
      </c>
      <c r="B32" s="4"/>
      <c r="C32" s="35"/>
      <c r="D32" s="4"/>
      <c r="E32" s="4"/>
      <c r="F32" s="4"/>
      <c r="G32" s="4"/>
      <c r="H32" s="4"/>
      <c r="I32" s="4"/>
      <c r="J32" s="4" t="s">
        <v>21</v>
      </c>
      <c r="K32" s="4"/>
      <c r="L32" s="18"/>
    </row>
    <row r="33" spans="1:12">
      <c r="A33" s="3" t="s">
        <v>22</v>
      </c>
      <c r="B33" s="4"/>
      <c r="C33" s="8" t="s">
        <v>369</v>
      </c>
      <c r="D33" s="4"/>
      <c r="E33" s="4"/>
      <c r="F33" s="4"/>
      <c r="G33" s="4"/>
      <c r="H33" s="4"/>
      <c r="I33" s="4"/>
      <c r="J33" s="4"/>
      <c r="K33" s="4"/>
      <c r="L33" s="19"/>
    </row>
    <row r="34" spans="1:12" ht="15" thickBot="1">
      <c r="A34" s="20" t="s">
        <v>38</v>
      </c>
      <c r="B34" s="21"/>
      <c r="C34" s="22"/>
      <c r="D34" s="21"/>
      <c r="E34" s="21"/>
      <c r="F34" s="21"/>
      <c r="G34" s="21"/>
      <c r="H34" s="21"/>
      <c r="I34" s="21"/>
      <c r="J34" s="21"/>
      <c r="K34" s="21"/>
      <c r="L34" s="23"/>
    </row>
    <row r="35" spans="1:12" ht="16.2" thickBot="1">
      <c r="A35" s="339"/>
      <c r="B35" s="340"/>
      <c r="C35" s="340"/>
      <c r="D35" s="340"/>
      <c r="E35" s="340"/>
      <c r="F35" s="340"/>
      <c r="G35" s="340"/>
      <c r="H35" s="340"/>
      <c r="I35" s="340"/>
      <c r="J35" s="340"/>
      <c r="K35" s="340"/>
      <c r="L35" s="341"/>
    </row>
    <row r="36" spans="1:12" ht="15" thickBot="1">
      <c r="A36" s="320" t="s">
        <v>23</v>
      </c>
      <c r="B36" s="321"/>
      <c r="C36" s="322" t="s">
        <v>24</v>
      </c>
      <c r="D36" s="342" t="s">
        <v>25</v>
      </c>
      <c r="E36" s="343"/>
      <c r="F36" s="343"/>
      <c r="G36" s="343"/>
      <c r="H36" s="343"/>
      <c r="I36" s="343"/>
      <c r="J36" s="315"/>
      <c r="K36" s="316" t="s">
        <v>0</v>
      </c>
      <c r="L36" s="324" t="s">
        <v>26</v>
      </c>
    </row>
    <row r="37" spans="1:12" ht="18" thickBot="1">
      <c r="A37" s="320"/>
      <c r="B37" s="321"/>
      <c r="C37" s="323"/>
      <c r="D37" s="24" t="s">
        <v>129</v>
      </c>
      <c r="E37" s="24" t="s">
        <v>41</v>
      </c>
      <c r="F37" s="24" t="s">
        <v>42</v>
      </c>
      <c r="G37" s="24" t="s">
        <v>43</v>
      </c>
      <c r="H37" s="24" t="s">
        <v>45</v>
      </c>
      <c r="I37" s="24" t="s">
        <v>130</v>
      </c>
      <c r="J37" s="25" t="s">
        <v>35</v>
      </c>
      <c r="K37" s="317"/>
      <c r="L37" s="325"/>
    </row>
    <row r="38" spans="1:12" ht="15.6">
      <c r="A38" s="287">
        <v>1</v>
      </c>
      <c r="B38" s="289">
        <f>K38</f>
        <v>1</v>
      </c>
      <c r="C38" s="29" t="s">
        <v>50</v>
      </c>
      <c r="D38" s="27"/>
      <c r="E38" s="27"/>
      <c r="F38" s="27">
        <v>5</v>
      </c>
      <c r="G38" s="27">
        <v>7</v>
      </c>
      <c r="H38" s="27">
        <v>2</v>
      </c>
      <c r="I38" s="27"/>
      <c r="J38" s="291">
        <f>SUM(D38:I40)</f>
        <v>24</v>
      </c>
      <c r="K38" s="293">
        <v>1</v>
      </c>
      <c r="L38" s="313">
        <f>J38*K38</f>
        <v>24</v>
      </c>
    </row>
    <row r="39" spans="1:12" ht="15.6">
      <c r="A39" s="288"/>
      <c r="B39" s="290"/>
      <c r="C39" s="26" t="s">
        <v>74</v>
      </c>
      <c r="D39" s="28"/>
      <c r="E39" s="28"/>
      <c r="F39" s="28">
        <v>3</v>
      </c>
      <c r="G39" s="28"/>
      <c r="H39" s="28">
        <v>4</v>
      </c>
      <c r="I39" s="28"/>
      <c r="J39" s="292"/>
      <c r="K39" s="294"/>
      <c r="L39" s="314"/>
    </row>
    <row r="40" spans="1:12" ht="16.2" thickBot="1">
      <c r="A40" s="288"/>
      <c r="B40" s="290"/>
      <c r="C40" s="26" t="s">
        <v>70</v>
      </c>
      <c r="D40" s="28"/>
      <c r="E40" s="28"/>
      <c r="F40" s="28">
        <v>1</v>
      </c>
      <c r="G40" s="28"/>
      <c r="H40" s="28">
        <v>2</v>
      </c>
      <c r="I40" s="28"/>
      <c r="J40" s="292"/>
      <c r="K40" s="294"/>
      <c r="L40" s="314"/>
    </row>
    <row r="41" spans="1:12" ht="19.2" thickBot="1">
      <c r="A41" s="335" t="s">
        <v>10</v>
      </c>
      <c r="B41" s="336"/>
      <c r="C41" s="336"/>
      <c r="D41" s="336"/>
      <c r="E41" s="336"/>
      <c r="F41" s="336"/>
      <c r="G41" s="336"/>
      <c r="H41" s="336"/>
      <c r="I41" s="336"/>
      <c r="J41" s="337"/>
      <c r="K41" s="30">
        <f>SUM(K38:K40)</f>
        <v>1</v>
      </c>
      <c r="L41" s="30">
        <f>SUM(L38:L40)</f>
        <v>24</v>
      </c>
    </row>
    <row r="44" spans="1:12" ht="15" thickBot="1"/>
    <row r="45" spans="1:12" ht="24" thickBot="1">
      <c r="A45" s="284" t="s">
        <v>10</v>
      </c>
      <c r="B45" s="285"/>
      <c r="C45" s="285"/>
      <c r="D45" s="285"/>
      <c r="E45" s="285"/>
      <c r="F45" s="285"/>
      <c r="G45" s="285"/>
      <c r="H45" s="285"/>
      <c r="I45" s="285"/>
      <c r="J45" s="286"/>
      <c r="K45" s="31">
        <f>K21+K41</f>
        <v>6</v>
      </c>
      <c r="L45" s="31">
        <f>L21+L41</f>
        <v>144</v>
      </c>
    </row>
  </sheetData>
  <mergeCells count="30">
    <mergeCell ref="D36:J36"/>
    <mergeCell ref="K36:K37"/>
    <mergeCell ref="L36:L37"/>
    <mergeCell ref="A38:A40"/>
    <mergeCell ref="B38:B40"/>
    <mergeCell ref="J38:J40"/>
    <mergeCell ref="K38:K40"/>
    <mergeCell ref="L38:L40"/>
    <mergeCell ref="A45:J45"/>
    <mergeCell ref="A21:J21"/>
    <mergeCell ref="A3:L3"/>
    <mergeCell ref="F5:I5"/>
    <mergeCell ref="A12:L12"/>
    <mergeCell ref="A13:B14"/>
    <mergeCell ref="C13:C14"/>
    <mergeCell ref="D13:J13"/>
    <mergeCell ref="K13:K14"/>
    <mergeCell ref="L13:L14"/>
    <mergeCell ref="A26:L26"/>
    <mergeCell ref="F28:I28"/>
    <mergeCell ref="A35:L35"/>
    <mergeCell ref="A36:B37"/>
    <mergeCell ref="C36:C37"/>
    <mergeCell ref="A41:J41"/>
    <mergeCell ref="B15:B17"/>
    <mergeCell ref="A15:A17"/>
    <mergeCell ref="C18:C20"/>
    <mergeCell ref="K15:K17"/>
    <mergeCell ref="L15:L17"/>
    <mergeCell ref="J15:J17"/>
  </mergeCells>
  <pageMargins left="0.7" right="0.7" top="0.75" bottom="0.75" header="0.3" footer="0.3"/>
  <pageSetup paperSize="9" scale="6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90AC6-972C-4490-B7D6-62B92F1CA19A}">
  <sheetPr>
    <tabColor rgb="FFFFFF00"/>
  </sheetPr>
  <dimension ref="A2:R95"/>
  <sheetViews>
    <sheetView zoomScale="90" zoomScaleNormal="90" workbookViewId="0">
      <selection activeCell="C8" sqref="C8"/>
    </sheetView>
  </sheetViews>
  <sheetFormatPr defaultRowHeight="14.4"/>
  <cols>
    <col min="3" max="3" width="29" customWidth="1"/>
    <col min="10" max="10" width="11.6640625" customWidth="1"/>
    <col min="12" max="12" width="11.5546875" customWidth="1"/>
    <col min="13" max="13" width="12.6640625" customWidth="1"/>
  </cols>
  <sheetData>
    <row r="2" spans="1:18" ht="18.75" customHeight="1" thickBot="1"/>
    <row r="3" spans="1:18" ht="18.75" customHeight="1" thickBot="1">
      <c r="A3" s="301" t="s">
        <v>11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3"/>
    </row>
    <row r="4" spans="1:18" ht="18.75" customHeight="1">
      <c r="A4" s="3" t="s">
        <v>12</v>
      </c>
      <c r="B4" s="4"/>
      <c r="C4" s="5"/>
      <c r="D4" s="113"/>
      <c r="E4" s="11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6"/>
      <c r="R4" s="7"/>
    </row>
    <row r="5" spans="1:18" ht="18.75" customHeight="1">
      <c r="A5" s="3" t="s">
        <v>13</v>
      </c>
      <c r="B5" s="4"/>
      <c r="C5" s="8" t="s">
        <v>281</v>
      </c>
      <c r="D5" s="116"/>
      <c r="E5" s="116"/>
      <c r="F5" s="9"/>
      <c r="G5" s="4"/>
      <c r="H5" s="338"/>
      <c r="I5" s="338"/>
      <c r="J5" s="338"/>
      <c r="K5" s="338"/>
      <c r="L5" s="151"/>
      <c r="M5" s="151"/>
      <c r="N5" s="151"/>
      <c r="O5" s="151"/>
      <c r="P5" s="10"/>
      <c r="Q5" s="11"/>
      <c r="R5" s="12"/>
    </row>
    <row r="6" spans="1:18" ht="18.75" customHeight="1">
      <c r="A6" s="13" t="s">
        <v>324</v>
      </c>
      <c r="B6" s="4"/>
      <c r="C6" s="14"/>
      <c r="D6" s="114"/>
      <c r="E6" s="114"/>
      <c r="F6" s="9"/>
      <c r="G6" s="4"/>
      <c r="H6" s="15"/>
      <c r="I6" s="15"/>
      <c r="J6" s="15"/>
      <c r="K6" s="15"/>
      <c r="L6" s="15"/>
      <c r="M6" s="15"/>
      <c r="N6" s="15"/>
      <c r="O6" s="15"/>
      <c r="P6" s="4" t="s">
        <v>15</v>
      </c>
      <c r="Q6" s="11"/>
      <c r="R6" s="12"/>
    </row>
    <row r="7" spans="1:18" ht="18.75" customHeight="1">
      <c r="A7" s="3" t="s">
        <v>16</v>
      </c>
      <c r="B7" s="4"/>
      <c r="C7" s="16"/>
      <c r="D7" s="115"/>
      <c r="E7" s="115"/>
      <c r="F7" s="4"/>
      <c r="G7" s="4"/>
      <c r="H7" s="10"/>
      <c r="I7" s="10"/>
      <c r="J7" s="10"/>
      <c r="K7" s="10"/>
      <c r="L7" s="10"/>
      <c r="M7" s="10"/>
      <c r="N7" s="10"/>
      <c r="O7" s="10"/>
      <c r="P7" s="4" t="s">
        <v>17</v>
      </c>
      <c r="Q7" s="4"/>
      <c r="R7" s="12">
        <f>R15</f>
        <v>48</v>
      </c>
    </row>
    <row r="8" spans="1:18" ht="18.75" customHeight="1">
      <c r="A8" s="3" t="s">
        <v>22</v>
      </c>
      <c r="B8" s="4"/>
      <c r="C8" s="200" t="s">
        <v>336</v>
      </c>
      <c r="D8" s="116"/>
      <c r="E8" s="1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9"/>
    </row>
    <row r="9" spans="1:18" ht="18.75" customHeight="1" thickBot="1">
      <c r="A9" s="20" t="s">
        <v>38</v>
      </c>
      <c r="B9" s="21"/>
      <c r="C9" s="22"/>
      <c r="D9" s="22"/>
      <c r="E9" s="22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3"/>
    </row>
    <row r="10" spans="1:18" ht="18.75" customHeight="1" thickBot="1">
      <c r="A10" s="175"/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201"/>
    </row>
    <row r="11" spans="1:18" ht="18.75" customHeight="1" thickBot="1">
      <c r="A11" s="307" t="s">
        <v>23</v>
      </c>
      <c r="B11" s="398"/>
      <c r="C11" s="282" t="s">
        <v>24</v>
      </c>
      <c r="D11" s="279" t="s">
        <v>25</v>
      </c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1"/>
      <c r="Q11" s="282" t="s">
        <v>0</v>
      </c>
      <c r="R11" s="345" t="s">
        <v>26</v>
      </c>
    </row>
    <row r="12" spans="1:18" ht="18.75" customHeight="1" thickBot="1">
      <c r="A12" s="309"/>
      <c r="B12" s="400"/>
      <c r="C12" s="346"/>
      <c r="D12" s="93" t="s">
        <v>44</v>
      </c>
      <c r="E12" s="93" t="s">
        <v>27</v>
      </c>
      <c r="F12" s="93" t="s">
        <v>325</v>
      </c>
      <c r="G12" s="93" t="s">
        <v>29</v>
      </c>
      <c r="H12" s="93" t="s">
        <v>30</v>
      </c>
      <c r="I12" s="93" t="s">
        <v>31</v>
      </c>
      <c r="J12" s="93" t="s">
        <v>32</v>
      </c>
      <c r="K12" s="93" t="s">
        <v>326</v>
      </c>
      <c r="L12" s="183" t="s">
        <v>41</v>
      </c>
      <c r="M12" s="183" t="s">
        <v>42</v>
      </c>
      <c r="N12" s="183" t="s">
        <v>43</v>
      </c>
      <c r="O12" s="183" t="s">
        <v>45</v>
      </c>
      <c r="P12" s="111" t="s">
        <v>35</v>
      </c>
      <c r="Q12" s="283"/>
      <c r="R12" s="345"/>
    </row>
    <row r="13" spans="1:18" ht="18.75" customHeight="1" thickBot="1">
      <c r="A13" s="159">
        <v>1</v>
      </c>
      <c r="B13" s="155">
        <f>Q13</f>
        <v>2</v>
      </c>
      <c r="C13" s="128" t="s">
        <v>141</v>
      </c>
      <c r="D13" s="95"/>
      <c r="E13" s="96">
        <v>2</v>
      </c>
      <c r="F13" s="96">
        <v>6</v>
      </c>
      <c r="G13" s="96">
        <v>7</v>
      </c>
      <c r="H13" s="96">
        <v>5</v>
      </c>
      <c r="I13" s="96">
        <v>4</v>
      </c>
      <c r="J13" s="96"/>
      <c r="K13" s="96"/>
      <c r="L13" s="96"/>
      <c r="M13" s="96"/>
      <c r="N13" s="96"/>
      <c r="O13" s="97"/>
      <c r="P13" s="139">
        <f t="shared" ref="P13:P14" si="0">SUM(D13:O13)</f>
        <v>24</v>
      </c>
      <c r="Q13" s="168">
        <v>2</v>
      </c>
      <c r="R13" s="150">
        <f t="shared" ref="R13:R14" si="1">P13*Q13</f>
        <v>48</v>
      </c>
    </row>
    <row r="14" spans="1:18" ht="18.75" customHeight="1" thickBot="1">
      <c r="A14" s="162">
        <f t="shared" ref="A14" si="2">B13+1</f>
        <v>3</v>
      </c>
      <c r="B14" s="158">
        <f t="shared" ref="B14" si="3">B13+Q14</f>
        <v>2</v>
      </c>
      <c r="C14" s="171"/>
      <c r="D14" s="206"/>
      <c r="E14" s="206"/>
      <c r="F14" s="67"/>
      <c r="G14" s="67"/>
      <c r="H14" s="67"/>
      <c r="I14" s="67"/>
      <c r="J14" s="67"/>
      <c r="K14" s="68"/>
      <c r="L14" s="67"/>
      <c r="M14" s="67"/>
      <c r="N14" s="67"/>
      <c r="O14" s="67"/>
      <c r="P14" s="147">
        <f t="shared" si="0"/>
        <v>0</v>
      </c>
      <c r="Q14" s="172"/>
      <c r="R14" s="172">
        <f t="shared" si="1"/>
        <v>0</v>
      </c>
    </row>
    <row r="15" spans="1:18" ht="18.75" customHeight="1" thickBot="1">
      <c r="A15" s="297" t="s">
        <v>10</v>
      </c>
      <c r="B15" s="298"/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344"/>
      <c r="Q15" s="169">
        <f>SUM(Q13:Q14)</f>
        <v>2</v>
      </c>
      <c r="R15" s="169">
        <f>SUM(R13:R14)</f>
        <v>48</v>
      </c>
    </row>
    <row r="16" spans="1:18" ht="18.75" customHeight="1"/>
    <row r="17" spans="1:11" ht="18.75" customHeight="1"/>
    <row r="18" spans="1:11" ht="18.75" customHeight="1"/>
    <row r="19" spans="1:11" ht="18.75" customHeight="1"/>
    <row r="20" spans="1:11" ht="18.75" customHeight="1"/>
    <row r="21" spans="1:11" ht="18.75" customHeight="1"/>
    <row r="22" spans="1:11" ht="18.75" customHeight="1" thickBot="1"/>
    <row r="23" spans="1:11" ht="23.25" customHeight="1" thickBot="1">
      <c r="A23" s="284" t="s">
        <v>10</v>
      </c>
      <c r="B23" s="285"/>
      <c r="C23" s="285"/>
      <c r="D23" s="285"/>
      <c r="E23" s="285"/>
      <c r="F23" s="285"/>
      <c r="G23" s="285"/>
      <c r="H23" s="285"/>
      <c r="I23" s="286"/>
      <c r="J23" s="31">
        <f>Q15</f>
        <v>2</v>
      </c>
      <c r="K23" s="31">
        <f>R15</f>
        <v>48</v>
      </c>
    </row>
    <row r="24" spans="1:11" ht="18.75" customHeight="1"/>
    <row r="25" spans="1:11" ht="18.75" customHeight="1"/>
    <row r="26" spans="1:11" ht="18.75" customHeight="1"/>
    <row r="27" spans="1:11" ht="18.75" customHeight="1"/>
    <row r="28" spans="1:11" ht="18.75" customHeight="1"/>
    <row r="29" spans="1:11" ht="18.75" customHeight="1"/>
    <row r="30" spans="1:11" ht="18.75" customHeight="1"/>
    <row r="31" spans="1:11" ht="18.75" customHeight="1"/>
    <row r="32" spans="1:1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1.25" customHeight="1"/>
    <row r="57" ht="23.2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</sheetData>
  <mergeCells count="9">
    <mergeCell ref="A15:P15"/>
    <mergeCell ref="A23:I23"/>
    <mergeCell ref="A3:R3"/>
    <mergeCell ref="H5:K5"/>
    <mergeCell ref="A11:B12"/>
    <mergeCell ref="C11:C12"/>
    <mergeCell ref="D11:P11"/>
    <mergeCell ref="Q11:Q12"/>
    <mergeCell ref="R11:R12"/>
  </mergeCells>
  <pageMargins left="0.7" right="0.7" top="0.75" bottom="0.75" header="0.3" footer="0.3"/>
  <pageSetup paperSize="9" scale="76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L163"/>
  <sheetViews>
    <sheetView zoomScaleNormal="100" workbookViewId="0">
      <selection activeCell="C65" sqref="C65"/>
    </sheetView>
  </sheetViews>
  <sheetFormatPr defaultRowHeight="14.4"/>
  <cols>
    <col min="3" max="3" width="29" customWidth="1"/>
    <col min="10" max="10" width="11.6640625" customWidth="1"/>
    <col min="12" max="12" width="11.5546875" customWidth="1"/>
    <col min="13" max="13" width="12.6640625" customWidth="1"/>
  </cols>
  <sheetData>
    <row r="1" spans="1:12" ht="15" thickBot="1"/>
    <row r="2" spans="1:12" ht="18.75" customHeight="1" thickBot="1">
      <c r="A2" s="301" t="s">
        <v>11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18"/>
    </row>
    <row r="3" spans="1:12" ht="18.75" customHeight="1">
      <c r="A3" s="3" t="s">
        <v>12</v>
      </c>
      <c r="B3" s="4"/>
      <c r="C3" s="5"/>
      <c r="D3" s="4"/>
      <c r="E3" s="4"/>
      <c r="F3" s="4"/>
      <c r="G3" s="4"/>
      <c r="H3" s="4"/>
      <c r="I3" s="4"/>
      <c r="J3" s="4"/>
      <c r="K3" s="6"/>
      <c r="L3" s="7"/>
    </row>
    <row r="4" spans="1:12" ht="18.75" customHeight="1">
      <c r="A4" s="3" t="s">
        <v>13</v>
      </c>
      <c r="B4" s="4"/>
      <c r="C4" s="8" t="s">
        <v>169</v>
      </c>
      <c r="D4" s="4"/>
      <c r="E4" s="39"/>
      <c r="F4" s="39"/>
      <c r="G4" s="39"/>
      <c r="H4" s="39"/>
      <c r="I4" s="39"/>
      <c r="J4" s="10"/>
      <c r="K4" s="11"/>
      <c r="L4" s="12"/>
    </row>
    <row r="5" spans="1:12" ht="18.75" customHeight="1">
      <c r="A5" s="13" t="s">
        <v>14</v>
      </c>
      <c r="B5" s="4"/>
      <c r="C5" s="14"/>
      <c r="D5" s="4"/>
      <c r="E5" s="15"/>
      <c r="F5" s="15"/>
      <c r="G5" s="15"/>
      <c r="H5" s="15"/>
      <c r="I5" s="15"/>
      <c r="J5" s="4" t="s">
        <v>15</v>
      </c>
      <c r="K5" s="11"/>
      <c r="L5" s="12"/>
    </row>
    <row r="6" spans="1:12" ht="18.75" customHeight="1">
      <c r="A6" s="3" t="s">
        <v>16</v>
      </c>
      <c r="B6" s="4"/>
      <c r="C6" s="16"/>
      <c r="D6" s="4"/>
      <c r="E6" s="10"/>
      <c r="F6" s="10"/>
      <c r="G6" s="10"/>
      <c r="H6" s="10"/>
      <c r="I6" s="10"/>
      <c r="J6" s="4" t="s">
        <v>17</v>
      </c>
      <c r="K6" s="4"/>
      <c r="L6" s="12">
        <f>L18</f>
        <v>72</v>
      </c>
    </row>
    <row r="7" spans="1:12" ht="18.75" customHeight="1">
      <c r="A7" s="3" t="s">
        <v>18</v>
      </c>
      <c r="B7" s="4"/>
      <c r="C7" s="8"/>
      <c r="D7" s="4"/>
      <c r="E7" s="4"/>
      <c r="F7" s="4"/>
      <c r="G7" s="4"/>
      <c r="H7" s="4"/>
      <c r="I7" s="4"/>
      <c r="J7" s="4" t="s">
        <v>19</v>
      </c>
      <c r="K7" s="4"/>
      <c r="L7" s="17" t="s">
        <v>148</v>
      </c>
    </row>
    <row r="8" spans="1:12" ht="18.75" customHeight="1">
      <c r="A8" s="3" t="s">
        <v>20</v>
      </c>
      <c r="B8" s="4"/>
      <c r="C8" s="35"/>
      <c r="D8" s="4"/>
      <c r="E8" s="4"/>
      <c r="F8" s="4"/>
      <c r="G8" s="4"/>
      <c r="H8" s="4"/>
      <c r="I8" s="4"/>
      <c r="J8" s="4" t="s">
        <v>21</v>
      </c>
      <c r="K8" s="4"/>
      <c r="L8" s="18"/>
    </row>
    <row r="9" spans="1:12" ht="18.75" customHeight="1">
      <c r="A9" s="3" t="s">
        <v>22</v>
      </c>
      <c r="B9" s="4"/>
      <c r="C9" s="8" t="s">
        <v>170</v>
      </c>
      <c r="D9" s="4"/>
      <c r="E9" s="4"/>
      <c r="F9" s="4"/>
      <c r="G9" s="4"/>
      <c r="H9" s="4"/>
      <c r="I9" s="4"/>
      <c r="J9" s="4"/>
      <c r="K9" s="4"/>
      <c r="L9" s="19"/>
    </row>
    <row r="10" spans="1:12" ht="18.75" customHeight="1" thickBot="1">
      <c r="A10" s="20" t="s">
        <v>38</v>
      </c>
      <c r="B10" s="21"/>
      <c r="C10" s="22"/>
      <c r="D10" s="21"/>
      <c r="E10" s="21"/>
      <c r="F10" s="21"/>
      <c r="G10" s="21"/>
      <c r="H10" s="21"/>
      <c r="I10" s="21"/>
      <c r="J10" s="21"/>
      <c r="K10" s="21"/>
      <c r="L10" s="23"/>
    </row>
    <row r="11" spans="1:12" ht="18.75" customHeight="1" thickBot="1">
      <c r="A11" s="304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19"/>
    </row>
    <row r="12" spans="1:12" ht="18.75" customHeight="1" thickBot="1">
      <c r="A12" s="320" t="s">
        <v>23</v>
      </c>
      <c r="B12" s="321"/>
      <c r="C12" s="322" t="s">
        <v>24</v>
      </c>
      <c r="D12" s="280"/>
      <c r="E12" s="280"/>
      <c r="F12" s="280"/>
      <c r="G12" s="280"/>
      <c r="H12" s="280"/>
      <c r="I12" s="280"/>
      <c r="J12" s="315"/>
      <c r="K12" s="316" t="s">
        <v>0</v>
      </c>
      <c r="L12" s="324" t="s">
        <v>26</v>
      </c>
    </row>
    <row r="13" spans="1:12" ht="18.75" customHeight="1" thickBot="1">
      <c r="A13" s="320"/>
      <c r="B13" s="321"/>
      <c r="C13" s="323"/>
      <c r="D13" s="24" t="s">
        <v>27</v>
      </c>
      <c r="E13" s="24" t="s">
        <v>28</v>
      </c>
      <c r="F13" s="24" t="s">
        <v>29</v>
      </c>
      <c r="G13" s="24" t="s">
        <v>30</v>
      </c>
      <c r="H13" s="24" t="s">
        <v>31</v>
      </c>
      <c r="I13" s="24" t="s">
        <v>32</v>
      </c>
      <c r="J13" s="25" t="s">
        <v>35</v>
      </c>
      <c r="K13" s="317"/>
      <c r="L13" s="325"/>
    </row>
    <row r="14" spans="1:12" ht="18.75" customHeight="1">
      <c r="A14" s="287">
        <v>1</v>
      </c>
      <c r="B14" s="289">
        <f>K14</f>
        <v>2</v>
      </c>
      <c r="C14" s="78" t="s">
        <v>55</v>
      </c>
      <c r="D14" s="76"/>
      <c r="E14" s="27">
        <v>1</v>
      </c>
      <c r="F14" s="27">
        <v>3</v>
      </c>
      <c r="G14" s="27">
        <v>1</v>
      </c>
      <c r="H14" s="27">
        <v>1</v>
      </c>
      <c r="I14" s="27"/>
      <c r="J14" s="291">
        <f>SUM(D14:I16)</f>
        <v>24</v>
      </c>
      <c r="K14" s="293">
        <v>2</v>
      </c>
      <c r="L14" s="313">
        <f>J14*K14</f>
        <v>48</v>
      </c>
    </row>
    <row r="15" spans="1:12" ht="18.75" customHeight="1">
      <c r="A15" s="288"/>
      <c r="B15" s="290"/>
      <c r="C15" s="79" t="s">
        <v>149</v>
      </c>
      <c r="D15" s="77"/>
      <c r="E15" s="28"/>
      <c r="F15" s="28">
        <v>3</v>
      </c>
      <c r="G15" s="28">
        <v>3</v>
      </c>
      <c r="H15" s="28">
        <v>3</v>
      </c>
      <c r="I15" s="28">
        <v>1</v>
      </c>
      <c r="J15" s="292"/>
      <c r="K15" s="294"/>
      <c r="L15" s="314"/>
    </row>
    <row r="16" spans="1:12" ht="18.75" customHeight="1" thickBot="1">
      <c r="A16" s="288"/>
      <c r="B16" s="290"/>
      <c r="C16" s="79" t="s">
        <v>36</v>
      </c>
      <c r="D16" s="77">
        <v>1</v>
      </c>
      <c r="E16" s="28">
        <v>1</v>
      </c>
      <c r="F16" s="28">
        <v>4</v>
      </c>
      <c r="G16" s="28">
        <v>1</v>
      </c>
      <c r="H16" s="28">
        <v>1</v>
      </c>
      <c r="I16" s="28"/>
      <c r="J16" s="292"/>
      <c r="K16" s="294"/>
      <c r="L16" s="314"/>
    </row>
    <row r="17" spans="1:12" ht="18.75" customHeight="1" thickBot="1">
      <c r="A17" s="57">
        <f>B14+1</f>
        <v>3</v>
      </c>
      <c r="B17" s="58">
        <f>B14+K17</f>
        <v>3</v>
      </c>
      <c r="C17" s="91" t="s">
        <v>141</v>
      </c>
      <c r="D17" s="76">
        <v>1</v>
      </c>
      <c r="E17" s="27">
        <v>3</v>
      </c>
      <c r="F17" s="27">
        <v>7</v>
      </c>
      <c r="G17" s="27">
        <v>6</v>
      </c>
      <c r="H17" s="27">
        <v>7</v>
      </c>
      <c r="I17" s="27"/>
      <c r="J17" s="62">
        <f>SUM(D17:I17)</f>
        <v>24</v>
      </c>
      <c r="K17" s="60">
        <v>1</v>
      </c>
      <c r="L17" s="61">
        <f>J17*K17</f>
        <v>24</v>
      </c>
    </row>
    <row r="18" spans="1:12" ht="18.75" customHeight="1" thickBot="1">
      <c r="A18" s="297" t="s">
        <v>10</v>
      </c>
      <c r="B18" s="298"/>
      <c r="C18" s="298"/>
      <c r="D18" s="298"/>
      <c r="E18" s="298"/>
      <c r="F18" s="298"/>
      <c r="G18" s="298"/>
      <c r="H18" s="298"/>
      <c r="I18" s="298"/>
      <c r="J18" s="299"/>
      <c r="K18" s="30">
        <f>SUM(K14:K17)</f>
        <v>3</v>
      </c>
      <c r="L18" s="30">
        <f>SUM(L14:L17)</f>
        <v>72</v>
      </c>
    </row>
    <row r="19" spans="1:12" ht="18.75" customHeight="1"/>
    <row r="20" spans="1:12" ht="18.75" customHeight="1" thickBot="1"/>
    <row r="21" spans="1:12" ht="18.75" customHeight="1" thickBot="1">
      <c r="A21" s="301" t="s">
        <v>11</v>
      </c>
      <c r="B21" s="302"/>
      <c r="C21" s="302"/>
      <c r="D21" s="302"/>
      <c r="E21" s="302"/>
      <c r="F21" s="302"/>
      <c r="G21" s="302"/>
      <c r="H21" s="302"/>
      <c r="I21" s="302"/>
      <c r="J21" s="302"/>
      <c r="K21" s="302"/>
      <c r="L21" s="318"/>
    </row>
    <row r="22" spans="1:12" ht="18.75" customHeight="1">
      <c r="A22" s="3" t="s">
        <v>12</v>
      </c>
      <c r="B22" s="4"/>
      <c r="C22" s="5"/>
      <c r="D22" s="4"/>
      <c r="E22" s="4"/>
      <c r="F22" s="4"/>
      <c r="G22" s="4"/>
      <c r="H22" s="4"/>
      <c r="I22" s="4"/>
      <c r="J22" s="4"/>
      <c r="K22" s="6"/>
      <c r="L22" s="7"/>
    </row>
    <row r="23" spans="1:12" ht="18.75" customHeight="1">
      <c r="A23" s="3" t="s">
        <v>13</v>
      </c>
      <c r="B23" s="4"/>
      <c r="C23" s="8" t="s">
        <v>212</v>
      </c>
      <c r="D23" s="4"/>
      <c r="E23" s="39"/>
      <c r="F23" s="39"/>
      <c r="G23" s="39"/>
      <c r="H23" s="39"/>
      <c r="I23" s="39"/>
      <c r="J23" s="10"/>
      <c r="K23" s="11"/>
      <c r="L23" s="12"/>
    </row>
    <row r="24" spans="1:12" ht="18.75" customHeight="1">
      <c r="A24" s="13" t="s">
        <v>14</v>
      </c>
      <c r="B24" s="4"/>
      <c r="C24" s="14"/>
      <c r="D24" s="4"/>
      <c r="E24" s="15"/>
      <c r="F24" s="15"/>
      <c r="G24" s="15"/>
      <c r="H24" s="15"/>
      <c r="I24" s="15"/>
      <c r="J24" s="4" t="s">
        <v>15</v>
      </c>
      <c r="K24" s="11"/>
      <c r="L24" s="12"/>
    </row>
    <row r="25" spans="1:12" ht="18.75" customHeight="1">
      <c r="A25" s="3" t="s">
        <v>16</v>
      </c>
      <c r="B25" s="4"/>
      <c r="C25" s="16"/>
      <c r="D25" s="4"/>
      <c r="E25" s="10"/>
      <c r="F25" s="10"/>
      <c r="G25" s="10"/>
      <c r="H25" s="10"/>
      <c r="I25" s="10"/>
      <c r="J25" s="4" t="s">
        <v>17</v>
      </c>
      <c r="K25" s="4"/>
      <c r="L25" s="12">
        <f>L36</f>
        <v>24</v>
      </c>
    </row>
    <row r="26" spans="1:12" ht="18.75" customHeight="1">
      <c r="A26" s="3" t="s">
        <v>18</v>
      </c>
      <c r="B26" s="4"/>
      <c r="C26" s="8"/>
      <c r="D26" s="4"/>
      <c r="E26" s="4"/>
      <c r="F26" s="4"/>
      <c r="G26" s="4"/>
      <c r="H26" s="4"/>
      <c r="I26" s="4"/>
      <c r="J26" s="4" t="s">
        <v>19</v>
      </c>
      <c r="K26" s="4"/>
      <c r="L26" s="17" t="s">
        <v>63</v>
      </c>
    </row>
    <row r="27" spans="1:12" ht="18.75" customHeight="1">
      <c r="A27" s="3" t="s">
        <v>20</v>
      </c>
      <c r="B27" s="4"/>
      <c r="C27" s="35"/>
      <c r="D27" s="4"/>
      <c r="E27" s="4"/>
      <c r="F27" s="4"/>
      <c r="G27" s="4"/>
      <c r="H27" s="4"/>
      <c r="I27" s="4"/>
      <c r="J27" s="4" t="s">
        <v>21</v>
      </c>
      <c r="K27" s="4"/>
      <c r="L27" s="18"/>
    </row>
    <row r="28" spans="1:12" ht="18.75" customHeight="1">
      <c r="A28" s="3" t="s">
        <v>22</v>
      </c>
      <c r="B28" s="4"/>
      <c r="C28" s="8" t="s">
        <v>346</v>
      </c>
      <c r="D28" s="4"/>
      <c r="E28" s="4"/>
      <c r="F28" s="4"/>
      <c r="G28" s="4"/>
      <c r="H28" s="4"/>
      <c r="I28" s="4"/>
      <c r="J28" s="4"/>
      <c r="K28" s="4"/>
      <c r="L28" s="19"/>
    </row>
    <row r="29" spans="1:12" ht="18.75" customHeight="1" thickBot="1">
      <c r="A29" s="20" t="s">
        <v>38</v>
      </c>
      <c r="B29" s="21"/>
      <c r="C29" s="22"/>
      <c r="D29" s="21"/>
      <c r="E29" s="21"/>
      <c r="F29" s="21"/>
      <c r="G29" s="21"/>
      <c r="H29" s="21"/>
      <c r="I29" s="21"/>
      <c r="J29" s="21"/>
      <c r="K29" s="21"/>
      <c r="L29" s="23"/>
    </row>
    <row r="30" spans="1:12" ht="18.75" customHeight="1" thickBot="1">
      <c r="A30" s="304"/>
      <c r="B30" s="305"/>
      <c r="C30" s="305"/>
      <c r="D30" s="305"/>
      <c r="E30" s="305"/>
      <c r="F30" s="305"/>
      <c r="G30" s="305"/>
      <c r="H30" s="305"/>
      <c r="I30" s="305"/>
      <c r="J30" s="305"/>
      <c r="K30" s="305"/>
      <c r="L30" s="319"/>
    </row>
    <row r="31" spans="1:12" ht="18.75" customHeight="1" thickBot="1">
      <c r="A31" s="320" t="s">
        <v>23</v>
      </c>
      <c r="B31" s="321"/>
      <c r="C31" s="322" t="s">
        <v>24</v>
      </c>
      <c r="D31" s="280"/>
      <c r="E31" s="280"/>
      <c r="F31" s="280"/>
      <c r="G31" s="280"/>
      <c r="H31" s="280"/>
      <c r="I31" s="280"/>
      <c r="J31" s="315"/>
      <c r="K31" s="316" t="s">
        <v>0</v>
      </c>
      <c r="L31" s="324" t="s">
        <v>26</v>
      </c>
    </row>
    <row r="32" spans="1:12" ht="18.75" customHeight="1" thickBot="1">
      <c r="A32" s="320"/>
      <c r="B32" s="321"/>
      <c r="C32" s="323"/>
      <c r="D32" s="24" t="s">
        <v>27</v>
      </c>
      <c r="E32" s="24" t="s">
        <v>28</v>
      </c>
      <c r="F32" s="24" t="s">
        <v>29</v>
      </c>
      <c r="G32" s="24" t="s">
        <v>30</v>
      </c>
      <c r="H32" s="24" t="s">
        <v>31</v>
      </c>
      <c r="I32" s="24" t="s">
        <v>32</v>
      </c>
      <c r="J32" s="25" t="s">
        <v>35</v>
      </c>
      <c r="K32" s="317"/>
      <c r="L32" s="325"/>
    </row>
    <row r="33" spans="1:12" ht="18.75" customHeight="1">
      <c r="A33" s="287">
        <v>1</v>
      </c>
      <c r="B33" s="289">
        <f>K33</f>
        <v>1</v>
      </c>
      <c r="C33" s="78" t="s">
        <v>146</v>
      </c>
      <c r="D33" s="76"/>
      <c r="E33" s="27">
        <v>4</v>
      </c>
      <c r="F33" s="27">
        <v>9</v>
      </c>
      <c r="G33" s="27">
        <v>2</v>
      </c>
      <c r="H33" s="27">
        <v>1</v>
      </c>
      <c r="I33" s="27"/>
      <c r="J33" s="291">
        <f>SUM(D33:I35)</f>
        <v>24</v>
      </c>
      <c r="K33" s="293">
        <v>1</v>
      </c>
      <c r="L33" s="313">
        <f>J33*K33</f>
        <v>24</v>
      </c>
    </row>
    <row r="34" spans="1:12" ht="18.75" customHeight="1">
      <c r="A34" s="288"/>
      <c r="B34" s="290"/>
      <c r="C34" s="79" t="s">
        <v>49</v>
      </c>
      <c r="D34" s="77"/>
      <c r="E34" s="28">
        <v>2</v>
      </c>
      <c r="F34" s="28"/>
      <c r="G34" s="28">
        <v>2</v>
      </c>
      <c r="H34" s="28"/>
      <c r="I34" s="28"/>
      <c r="J34" s="292"/>
      <c r="K34" s="294"/>
      <c r="L34" s="314"/>
    </row>
    <row r="35" spans="1:12" ht="18.75" customHeight="1" thickBot="1">
      <c r="A35" s="288"/>
      <c r="B35" s="290"/>
      <c r="C35" s="79" t="s">
        <v>213</v>
      </c>
      <c r="D35" s="77"/>
      <c r="E35" s="28"/>
      <c r="F35" s="28"/>
      <c r="G35" s="28">
        <v>3</v>
      </c>
      <c r="H35" s="28">
        <v>1</v>
      </c>
      <c r="I35" s="28"/>
      <c r="J35" s="292"/>
      <c r="K35" s="294"/>
      <c r="L35" s="314"/>
    </row>
    <row r="36" spans="1:12" ht="18.75" customHeight="1" thickBot="1">
      <c r="A36" s="297" t="s">
        <v>10</v>
      </c>
      <c r="B36" s="298"/>
      <c r="C36" s="298"/>
      <c r="D36" s="298"/>
      <c r="E36" s="298"/>
      <c r="F36" s="298"/>
      <c r="G36" s="298"/>
      <c r="H36" s="298"/>
      <c r="I36" s="298"/>
      <c r="J36" s="299"/>
      <c r="K36" s="30">
        <f>SUM(K33:K35)</f>
        <v>1</v>
      </c>
      <c r="L36" s="30">
        <f>SUM(L33:L35)</f>
        <v>24</v>
      </c>
    </row>
    <row r="37" spans="1:12" ht="18.75" customHeight="1"/>
    <row r="38" spans="1:12" ht="18.75" customHeight="1" thickBot="1"/>
    <row r="39" spans="1:12" ht="18.75" customHeight="1" thickBot="1">
      <c r="A39" s="301" t="s">
        <v>11</v>
      </c>
      <c r="B39" s="302"/>
      <c r="C39" s="302"/>
      <c r="D39" s="302"/>
      <c r="E39" s="302"/>
      <c r="F39" s="302"/>
      <c r="G39" s="302"/>
      <c r="H39" s="302"/>
      <c r="I39" s="302"/>
      <c r="J39" s="302"/>
      <c r="K39" s="302"/>
      <c r="L39" s="318"/>
    </row>
    <row r="40" spans="1:12" ht="18.75" customHeight="1">
      <c r="A40" s="3" t="s">
        <v>12</v>
      </c>
      <c r="B40" s="4"/>
      <c r="C40" s="5"/>
      <c r="D40" s="4"/>
      <c r="E40" s="4"/>
      <c r="F40" s="4"/>
      <c r="G40" s="4"/>
      <c r="H40" s="4"/>
      <c r="I40" s="4"/>
      <c r="J40" s="4"/>
      <c r="K40" s="6"/>
      <c r="L40" s="7"/>
    </row>
    <row r="41" spans="1:12" ht="18.75" customHeight="1">
      <c r="A41" s="3" t="s">
        <v>13</v>
      </c>
      <c r="B41" s="4"/>
      <c r="C41" s="8" t="s">
        <v>216</v>
      </c>
      <c r="D41" s="4"/>
      <c r="E41" s="39"/>
      <c r="F41" s="39"/>
      <c r="G41" s="39"/>
      <c r="H41" s="39"/>
      <c r="I41" s="39"/>
      <c r="J41" s="10"/>
      <c r="K41" s="11"/>
      <c r="L41" s="12"/>
    </row>
    <row r="42" spans="1:12" ht="18.75" customHeight="1">
      <c r="A42" s="13" t="s">
        <v>14</v>
      </c>
      <c r="B42" s="4"/>
      <c r="C42" s="14"/>
      <c r="D42" s="4"/>
      <c r="E42" s="15"/>
      <c r="F42" s="15"/>
      <c r="G42" s="15"/>
      <c r="H42" s="15"/>
      <c r="I42" s="15"/>
      <c r="J42" s="4" t="s">
        <v>15</v>
      </c>
      <c r="K42" s="11"/>
      <c r="L42" s="12"/>
    </row>
    <row r="43" spans="1:12" ht="18.75" customHeight="1">
      <c r="A43" s="3" t="s">
        <v>16</v>
      </c>
      <c r="B43" s="4"/>
      <c r="C43" s="16"/>
      <c r="D43" s="4"/>
      <c r="E43" s="10"/>
      <c r="F43" s="10"/>
      <c r="G43" s="10"/>
      <c r="H43" s="10"/>
      <c r="I43" s="10"/>
      <c r="J43" s="4" t="s">
        <v>17</v>
      </c>
      <c r="K43" s="4"/>
      <c r="L43" s="12">
        <f>L55</f>
        <v>48</v>
      </c>
    </row>
    <row r="44" spans="1:12" ht="18.75" customHeight="1">
      <c r="A44" s="3" t="s">
        <v>18</v>
      </c>
      <c r="B44" s="4"/>
      <c r="C44" s="8"/>
      <c r="D44" s="4"/>
      <c r="E44" s="4"/>
      <c r="F44" s="4"/>
      <c r="G44" s="4"/>
      <c r="H44" s="4"/>
      <c r="I44" s="4"/>
      <c r="J44" s="4" t="s">
        <v>19</v>
      </c>
      <c r="K44" s="4"/>
      <c r="L44" s="17" t="s">
        <v>148</v>
      </c>
    </row>
    <row r="45" spans="1:12" ht="18.75" customHeight="1">
      <c r="A45" s="3" t="s">
        <v>20</v>
      </c>
      <c r="B45" s="4"/>
      <c r="C45" s="35"/>
      <c r="D45" s="4"/>
      <c r="E45" s="4"/>
      <c r="F45" s="4"/>
      <c r="G45" s="4"/>
      <c r="H45" s="4"/>
      <c r="I45" s="4"/>
      <c r="J45" s="4" t="s">
        <v>21</v>
      </c>
      <c r="K45" s="4"/>
      <c r="L45" s="18"/>
    </row>
    <row r="46" spans="1:12" ht="18.75" customHeight="1">
      <c r="A46" s="3" t="s">
        <v>22</v>
      </c>
      <c r="B46" s="4"/>
      <c r="C46" s="8" t="s">
        <v>370</v>
      </c>
      <c r="D46" s="4"/>
      <c r="E46" s="4"/>
      <c r="F46" s="4"/>
      <c r="G46" s="4"/>
      <c r="H46" s="4"/>
      <c r="I46" s="4"/>
      <c r="J46" s="4"/>
      <c r="K46" s="4"/>
      <c r="L46" s="19"/>
    </row>
    <row r="47" spans="1:12" ht="18.75" customHeight="1" thickBot="1">
      <c r="A47" s="20" t="s">
        <v>38</v>
      </c>
      <c r="B47" s="21"/>
      <c r="C47" s="22"/>
      <c r="D47" s="21"/>
      <c r="E47" s="21"/>
      <c r="F47" s="21"/>
      <c r="G47" s="21"/>
      <c r="H47" s="21"/>
      <c r="I47" s="21"/>
      <c r="J47" s="21"/>
      <c r="K47" s="21"/>
      <c r="L47" s="23"/>
    </row>
    <row r="48" spans="1:12" ht="18.75" customHeight="1" thickBot="1">
      <c r="A48" s="304"/>
      <c r="B48" s="305"/>
      <c r="C48" s="305"/>
      <c r="D48" s="305"/>
      <c r="E48" s="305"/>
      <c r="F48" s="305"/>
      <c r="G48" s="305"/>
      <c r="H48" s="305"/>
      <c r="I48" s="305"/>
      <c r="J48" s="305"/>
      <c r="K48" s="305"/>
      <c r="L48" s="319"/>
    </row>
    <row r="49" spans="1:12" ht="18.75" customHeight="1" thickBot="1">
      <c r="A49" s="320" t="s">
        <v>23</v>
      </c>
      <c r="B49" s="321"/>
      <c r="C49" s="322" t="s">
        <v>24</v>
      </c>
      <c r="D49" s="280"/>
      <c r="E49" s="280"/>
      <c r="F49" s="280"/>
      <c r="G49" s="280"/>
      <c r="H49" s="280"/>
      <c r="I49" s="280"/>
      <c r="J49" s="315"/>
      <c r="K49" s="316" t="s">
        <v>0</v>
      </c>
      <c r="L49" s="324" t="s">
        <v>26</v>
      </c>
    </row>
    <row r="50" spans="1:12" ht="18.75" customHeight="1" thickBot="1">
      <c r="A50" s="320"/>
      <c r="B50" s="321"/>
      <c r="C50" s="323"/>
      <c r="D50" s="24" t="s">
        <v>27</v>
      </c>
      <c r="E50" s="24" t="s">
        <v>28</v>
      </c>
      <c r="F50" s="24" t="s">
        <v>29</v>
      </c>
      <c r="G50" s="24" t="s">
        <v>30</v>
      </c>
      <c r="H50" s="24" t="s">
        <v>31</v>
      </c>
      <c r="I50" s="24" t="s">
        <v>32</v>
      </c>
      <c r="J50" s="25" t="s">
        <v>35</v>
      </c>
      <c r="K50" s="317"/>
      <c r="L50" s="325"/>
    </row>
    <row r="51" spans="1:12" ht="18.75" customHeight="1">
      <c r="A51" s="287">
        <v>1</v>
      </c>
      <c r="B51" s="289">
        <f>K51</f>
        <v>1</v>
      </c>
      <c r="C51" s="78" t="s">
        <v>36</v>
      </c>
      <c r="D51" s="76"/>
      <c r="E51" s="27">
        <v>3</v>
      </c>
      <c r="F51" s="27">
        <v>7</v>
      </c>
      <c r="G51" s="27">
        <v>4</v>
      </c>
      <c r="H51" s="27"/>
      <c r="I51" s="27"/>
      <c r="J51" s="291">
        <f>SUM(D51:I52)</f>
        <v>24</v>
      </c>
      <c r="K51" s="293">
        <v>1</v>
      </c>
      <c r="L51" s="313">
        <f>J51*K51</f>
        <v>24</v>
      </c>
    </row>
    <row r="52" spans="1:12" ht="18.75" customHeight="1" thickBot="1">
      <c r="A52" s="288"/>
      <c r="B52" s="290"/>
      <c r="C52" s="79" t="s">
        <v>54</v>
      </c>
      <c r="D52" s="77"/>
      <c r="E52" s="28">
        <v>5</v>
      </c>
      <c r="F52" s="28">
        <v>2</v>
      </c>
      <c r="G52" s="28">
        <v>3</v>
      </c>
      <c r="H52" s="28"/>
      <c r="I52" s="28"/>
      <c r="J52" s="292"/>
      <c r="K52" s="294"/>
      <c r="L52" s="314"/>
    </row>
    <row r="53" spans="1:12" ht="18.75" customHeight="1">
      <c r="A53" s="287">
        <f>B51+1</f>
        <v>2</v>
      </c>
      <c r="B53" s="289">
        <f>B51+K53</f>
        <v>2</v>
      </c>
      <c r="C53" s="78" t="s">
        <v>59</v>
      </c>
      <c r="D53" s="76"/>
      <c r="E53" s="27"/>
      <c r="F53" s="27">
        <v>4</v>
      </c>
      <c r="G53" s="27">
        <v>3</v>
      </c>
      <c r="H53" s="27">
        <v>5</v>
      </c>
      <c r="I53" s="27"/>
      <c r="J53" s="291">
        <f>SUM(D53:I54)</f>
        <v>24</v>
      </c>
      <c r="K53" s="293">
        <v>1</v>
      </c>
      <c r="L53" s="313">
        <f>J53*K53</f>
        <v>24</v>
      </c>
    </row>
    <row r="54" spans="1:12" ht="18.75" customHeight="1" thickBot="1">
      <c r="A54" s="288"/>
      <c r="B54" s="290"/>
      <c r="C54" s="79" t="s">
        <v>235</v>
      </c>
      <c r="D54" s="77"/>
      <c r="E54" s="28">
        <v>3</v>
      </c>
      <c r="F54" s="28">
        <v>6</v>
      </c>
      <c r="G54" s="28">
        <v>2</v>
      </c>
      <c r="H54" s="28">
        <v>1</v>
      </c>
      <c r="I54" s="28"/>
      <c r="J54" s="292"/>
      <c r="K54" s="294"/>
      <c r="L54" s="314"/>
    </row>
    <row r="55" spans="1:12" ht="18.75" customHeight="1" thickBot="1">
      <c r="A55" s="297" t="s">
        <v>10</v>
      </c>
      <c r="B55" s="298"/>
      <c r="C55" s="298"/>
      <c r="D55" s="298"/>
      <c r="E55" s="298"/>
      <c r="F55" s="298"/>
      <c r="G55" s="298"/>
      <c r="H55" s="298"/>
      <c r="I55" s="298"/>
      <c r="J55" s="299"/>
      <c r="K55" s="30">
        <f>SUM(K51:K54)</f>
        <v>2</v>
      </c>
      <c r="L55" s="30">
        <f>SUM(L51:L54)</f>
        <v>48</v>
      </c>
    </row>
    <row r="56" spans="1:12" ht="18.75" customHeight="1"/>
    <row r="57" spans="1:12" ht="18.75" customHeight="1" thickBot="1"/>
    <row r="58" spans="1:12" ht="18.75" customHeight="1" thickBot="1">
      <c r="A58" s="301" t="s">
        <v>11</v>
      </c>
      <c r="B58" s="302"/>
      <c r="C58" s="302"/>
      <c r="D58" s="302"/>
      <c r="E58" s="302"/>
      <c r="F58" s="302"/>
      <c r="G58" s="302"/>
      <c r="H58" s="302"/>
      <c r="I58" s="302"/>
      <c r="J58" s="302"/>
      <c r="K58" s="302"/>
      <c r="L58" s="318"/>
    </row>
    <row r="59" spans="1:12" ht="18.75" customHeight="1">
      <c r="A59" s="3" t="s">
        <v>12</v>
      </c>
      <c r="B59" s="4"/>
      <c r="C59" s="5"/>
      <c r="D59" s="4"/>
      <c r="E59" s="4"/>
      <c r="F59" s="4"/>
      <c r="G59" s="4"/>
      <c r="H59" s="4"/>
      <c r="I59" s="4"/>
      <c r="J59" s="4"/>
      <c r="K59" s="6"/>
      <c r="L59" s="7"/>
    </row>
    <row r="60" spans="1:12" ht="18.75" customHeight="1">
      <c r="A60" s="3" t="s">
        <v>13</v>
      </c>
      <c r="B60" s="4"/>
      <c r="C60" s="8" t="s">
        <v>231</v>
      </c>
      <c r="D60" s="4"/>
      <c r="E60" s="39"/>
      <c r="F60" s="39"/>
      <c r="G60" s="39"/>
      <c r="H60" s="39"/>
      <c r="I60" s="39"/>
      <c r="J60" s="10"/>
      <c r="K60" s="11"/>
      <c r="L60" s="12"/>
    </row>
    <row r="61" spans="1:12" ht="18.75" customHeight="1">
      <c r="A61" s="13" t="s">
        <v>14</v>
      </c>
      <c r="B61" s="4"/>
      <c r="C61" s="14"/>
      <c r="D61" s="4"/>
      <c r="E61" s="15"/>
      <c r="F61" s="15"/>
      <c r="G61" s="15"/>
      <c r="H61" s="15"/>
      <c r="I61" s="15"/>
      <c r="J61" s="4" t="s">
        <v>15</v>
      </c>
      <c r="K61" s="11"/>
      <c r="L61" s="12"/>
    </row>
    <row r="62" spans="1:12" ht="18.75" customHeight="1">
      <c r="A62" s="3" t="s">
        <v>16</v>
      </c>
      <c r="B62" s="4"/>
      <c r="C62" s="16"/>
      <c r="D62" s="4"/>
      <c r="E62" s="10"/>
      <c r="F62" s="10"/>
      <c r="G62" s="10"/>
      <c r="H62" s="10"/>
      <c r="I62" s="10"/>
      <c r="J62" s="4" t="s">
        <v>17</v>
      </c>
      <c r="K62" s="4"/>
      <c r="L62" s="12">
        <f>L87</f>
        <v>336</v>
      </c>
    </row>
    <row r="63" spans="1:12" ht="18.75" customHeight="1">
      <c r="A63" s="3" t="s">
        <v>18</v>
      </c>
      <c r="B63" s="4"/>
      <c r="C63" s="8"/>
      <c r="D63" s="4"/>
      <c r="E63" s="4"/>
      <c r="F63" s="4"/>
      <c r="G63" s="4"/>
      <c r="H63" s="4"/>
      <c r="I63" s="4"/>
      <c r="J63" s="4" t="s">
        <v>19</v>
      </c>
      <c r="K63" s="4"/>
      <c r="L63" s="17" t="s">
        <v>148</v>
      </c>
    </row>
    <row r="64" spans="1:12" ht="18.75" customHeight="1">
      <c r="A64" s="3" t="s">
        <v>20</v>
      </c>
      <c r="B64" s="4"/>
      <c r="C64" s="35"/>
      <c r="D64" s="4"/>
      <c r="E64" s="4"/>
      <c r="F64" s="4"/>
      <c r="G64" s="4"/>
      <c r="H64" s="4"/>
      <c r="I64" s="4"/>
      <c r="J64" s="4" t="s">
        <v>21</v>
      </c>
      <c r="K64" s="4"/>
      <c r="L64" s="18"/>
    </row>
    <row r="65" spans="1:12" ht="18.75" customHeight="1">
      <c r="A65" s="3" t="s">
        <v>22</v>
      </c>
      <c r="B65" s="4"/>
      <c r="C65" s="8" t="s">
        <v>371</v>
      </c>
      <c r="D65" s="4"/>
      <c r="E65" s="4"/>
      <c r="F65" s="4"/>
      <c r="G65" s="4"/>
      <c r="H65" s="4"/>
      <c r="I65" s="4"/>
      <c r="J65" s="4"/>
      <c r="K65" s="4"/>
      <c r="L65" s="19"/>
    </row>
    <row r="66" spans="1:12" ht="18.75" customHeight="1" thickBot="1">
      <c r="A66" s="20" t="s">
        <v>38</v>
      </c>
      <c r="B66" s="21"/>
      <c r="C66" s="22"/>
      <c r="D66" s="21"/>
      <c r="E66" s="21"/>
      <c r="F66" s="21"/>
      <c r="G66" s="21"/>
      <c r="H66" s="21"/>
      <c r="I66" s="21"/>
      <c r="J66" s="21"/>
      <c r="K66" s="21"/>
      <c r="L66" s="23"/>
    </row>
    <row r="67" spans="1:12" ht="18.75" customHeight="1" thickBot="1">
      <c r="A67" s="304"/>
      <c r="B67" s="305"/>
      <c r="C67" s="305"/>
      <c r="D67" s="305"/>
      <c r="E67" s="305"/>
      <c r="F67" s="305"/>
      <c r="G67" s="305"/>
      <c r="H67" s="305"/>
      <c r="I67" s="305"/>
      <c r="J67" s="305"/>
      <c r="K67" s="305"/>
      <c r="L67" s="319"/>
    </row>
    <row r="68" spans="1:12" ht="18.75" customHeight="1" thickBot="1">
      <c r="A68" s="320" t="s">
        <v>23</v>
      </c>
      <c r="B68" s="321"/>
      <c r="C68" s="322" t="s">
        <v>24</v>
      </c>
      <c r="D68" s="280"/>
      <c r="E68" s="280"/>
      <c r="F68" s="280"/>
      <c r="G68" s="280"/>
      <c r="H68" s="280"/>
      <c r="I68" s="280"/>
      <c r="J68" s="315"/>
      <c r="K68" s="316" t="s">
        <v>0</v>
      </c>
      <c r="L68" s="324" t="s">
        <v>26</v>
      </c>
    </row>
    <row r="69" spans="1:12" ht="18.75" customHeight="1" thickBot="1">
      <c r="A69" s="320"/>
      <c r="B69" s="321"/>
      <c r="C69" s="323"/>
      <c r="D69" s="24" t="s">
        <v>27</v>
      </c>
      <c r="E69" s="24" t="s">
        <v>28</v>
      </c>
      <c r="F69" s="24" t="s">
        <v>29</v>
      </c>
      <c r="G69" s="24" t="s">
        <v>30</v>
      </c>
      <c r="H69" s="24" t="s">
        <v>31</v>
      </c>
      <c r="I69" s="24" t="s">
        <v>32</v>
      </c>
      <c r="J69" s="25" t="s">
        <v>35</v>
      </c>
      <c r="K69" s="317"/>
      <c r="L69" s="325"/>
    </row>
    <row r="70" spans="1:12" ht="18.75" customHeight="1">
      <c r="A70" s="287">
        <v>1</v>
      </c>
      <c r="B70" s="289">
        <f>K70</f>
        <v>5</v>
      </c>
      <c r="C70" s="78" t="s">
        <v>36</v>
      </c>
      <c r="D70" s="76"/>
      <c r="E70" s="27">
        <v>2</v>
      </c>
      <c r="F70" s="27">
        <v>3</v>
      </c>
      <c r="G70" s="27">
        <v>2</v>
      </c>
      <c r="H70" s="27"/>
      <c r="I70" s="27"/>
      <c r="J70" s="291">
        <f>SUM(D70:I74)</f>
        <v>24</v>
      </c>
      <c r="K70" s="293">
        <v>5</v>
      </c>
      <c r="L70" s="313">
        <f>J70*K70</f>
        <v>120</v>
      </c>
    </row>
    <row r="71" spans="1:12" ht="18.75" customHeight="1">
      <c r="A71" s="288"/>
      <c r="B71" s="290"/>
      <c r="C71" s="79" t="s">
        <v>149</v>
      </c>
      <c r="D71" s="77"/>
      <c r="E71" s="28">
        <v>1</v>
      </c>
      <c r="F71" s="28">
        <v>2</v>
      </c>
      <c r="G71" s="28">
        <v>2</v>
      </c>
      <c r="H71" s="28">
        <v>1</v>
      </c>
      <c r="I71" s="28"/>
      <c r="J71" s="292"/>
      <c r="K71" s="294"/>
      <c r="L71" s="314"/>
    </row>
    <row r="72" spans="1:12" ht="18.75" customHeight="1">
      <c r="A72" s="288"/>
      <c r="B72" s="290"/>
      <c r="C72" s="79" t="s">
        <v>232</v>
      </c>
      <c r="D72" s="77"/>
      <c r="E72" s="28"/>
      <c r="F72" s="28">
        <v>1</v>
      </c>
      <c r="G72" s="28">
        <v>3</v>
      </c>
      <c r="H72" s="28"/>
      <c r="I72" s="28"/>
      <c r="J72" s="292"/>
      <c r="K72" s="294"/>
      <c r="L72" s="314"/>
    </row>
    <row r="73" spans="1:12" ht="18.75" customHeight="1">
      <c r="A73" s="288"/>
      <c r="B73" s="290"/>
      <c r="C73" s="79" t="s">
        <v>151</v>
      </c>
      <c r="D73" s="77"/>
      <c r="E73" s="28">
        <v>1</v>
      </c>
      <c r="F73" s="28">
        <v>1</v>
      </c>
      <c r="G73" s="28">
        <v>2</v>
      </c>
      <c r="H73" s="28"/>
      <c r="I73" s="28"/>
      <c r="J73" s="292"/>
      <c r="K73" s="294"/>
      <c r="L73" s="314"/>
    </row>
    <row r="74" spans="1:12" ht="18.75" customHeight="1" thickBot="1">
      <c r="A74" s="288"/>
      <c r="B74" s="290"/>
      <c r="C74" s="79" t="s">
        <v>59</v>
      </c>
      <c r="D74" s="77"/>
      <c r="E74" s="28"/>
      <c r="F74" s="28">
        <v>1</v>
      </c>
      <c r="G74" s="28">
        <v>1</v>
      </c>
      <c r="H74" s="28">
        <v>1</v>
      </c>
      <c r="I74" s="28"/>
      <c r="J74" s="292"/>
      <c r="K74" s="294"/>
      <c r="L74" s="314"/>
    </row>
    <row r="75" spans="1:12" ht="18.75" customHeight="1">
      <c r="A75" s="287">
        <f>B70+1</f>
        <v>6</v>
      </c>
      <c r="B75" s="289">
        <f>B70+K75</f>
        <v>7</v>
      </c>
      <c r="C75" s="78" t="s">
        <v>36</v>
      </c>
      <c r="D75" s="76"/>
      <c r="E75" s="27">
        <v>1</v>
      </c>
      <c r="F75" s="27"/>
      <c r="G75" s="27">
        <v>2</v>
      </c>
      <c r="H75" s="27">
        <v>2</v>
      </c>
      <c r="I75" s="27">
        <v>2</v>
      </c>
      <c r="J75" s="291">
        <f>SUM(D75:I80)</f>
        <v>24</v>
      </c>
      <c r="K75" s="293">
        <v>2</v>
      </c>
      <c r="L75" s="313">
        <f>J75*K75</f>
        <v>48</v>
      </c>
    </row>
    <row r="76" spans="1:12" ht="18.75" customHeight="1">
      <c r="A76" s="288"/>
      <c r="B76" s="290"/>
      <c r="C76" s="79" t="s">
        <v>184</v>
      </c>
      <c r="D76" s="77"/>
      <c r="E76" s="28">
        <v>2</v>
      </c>
      <c r="F76" s="28"/>
      <c r="G76" s="28"/>
      <c r="H76" s="28"/>
      <c r="I76" s="28"/>
      <c r="J76" s="292"/>
      <c r="K76" s="294"/>
      <c r="L76" s="314"/>
    </row>
    <row r="77" spans="1:12" ht="18.75" customHeight="1">
      <c r="A77" s="288"/>
      <c r="B77" s="290"/>
      <c r="C77" s="79" t="s">
        <v>149</v>
      </c>
      <c r="D77" s="77"/>
      <c r="E77" s="28">
        <v>2</v>
      </c>
      <c r="F77" s="28"/>
      <c r="G77" s="28"/>
      <c r="H77" s="28">
        <v>1</v>
      </c>
      <c r="I77" s="28">
        <v>2</v>
      </c>
      <c r="J77" s="292"/>
      <c r="K77" s="294"/>
      <c r="L77" s="314"/>
    </row>
    <row r="78" spans="1:12" ht="18.75" customHeight="1">
      <c r="A78" s="288"/>
      <c r="B78" s="290"/>
      <c r="C78" s="79" t="s">
        <v>232</v>
      </c>
      <c r="D78" s="77"/>
      <c r="E78" s="28">
        <v>1</v>
      </c>
      <c r="F78" s="28"/>
      <c r="G78" s="28">
        <v>1</v>
      </c>
      <c r="H78" s="28">
        <v>1</v>
      </c>
      <c r="I78" s="28">
        <v>2</v>
      </c>
      <c r="J78" s="292"/>
      <c r="K78" s="294"/>
      <c r="L78" s="314"/>
    </row>
    <row r="79" spans="1:12" ht="18.75" customHeight="1">
      <c r="A79" s="288"/>
      <c r="B79" s="290"/>
      <c r="C79" s="79" t="s">
        <v>213</v>
      </c>
      <c r="D79" s="77"/>
      <c r="E79" s="28">
        <v>1</v>
      </c>
      <c r="F79" s="28"/>
      <c r="G79" s="28">
        <v>1</v>
      </c>
      <c r="H79" s="28"/>
      <c r="I79" s="28"/>
      <c r="J79" s="292"/>
      <c r="K79" s="294"/>
      <c r="L79" s="314"/>
    </row>
    <row r="80" spans="1:12" ht="18.75" customHeight="1" thickBot="1">
      <c r="A80" s="288"/>
      <c r="B80" s="290"/>
      <c r="C80" s="79" t="s">
        <v>151</v>
      </c>
      <c r="D80" s="77"/>
      <c r="E80" s="28">
        <v>1</v>
      </c>
      <c r="F80" s="28"/>
      <c r="G80" s="28">
        <v>1</v>
      </c>
      <c r="H80" s="28">
        <v>1</v>
      </c>
      <c r="I80" s="28"/>
      <c r="J80" s="292"/>
      <c r="K80" s="294"/>
      <c r="L80" s="314"/>
    </row>
    <row r="81" spans="1:12" ht="18.75" customHeight="1">
      <c r="A81" s="287">
        <f>B75+1</f>
        <v>8</v>
      </c>
      <c r="B81" s="289">
        <f>B75+K81</f>
        <v>10</v>
      </c>
      <c r="C81" s="78" t="s">
        <v>36</v>
      </c>
      <c r="D81" s="76"/>
      <c r="E81" s="27">
        <v>3</v>
      </c>
      <c r="F81" s="27">
        <v>2</v>
      </c>
      <c r="G81" s="27">
        <v>4</v>
      </c>
      <c r="H81" s="27">
        <v>2</v>
      </c>
      <c r="I81" s="27"/>
      <c r="J81" s="291">
        <f>SUM(D81:I83)</f>
        <v>24</v>
      </c>
      <c r="K81" s="293">
        <v>3</v>
      </c>
      <c r="L81" s="313">
        <f>J81*K81</f>
        <v>72</v>
      </c>
    </row>
    <row r="82" spans="1:12" ht="18.75" customHeight="1">
      <c r="A82" s="288"/>
      <c r="B82" s="290"/>
      <c r="C82" s="79" t="s">
        <v>184</v>
      </c>
      <c r="D82" s="77">
        <v>1</v>
      </c>
      <c r="E82" s="28">
        <v>1</v>
      </c>
      <c r="F82" s="28">
        <v>3</v>
      </c>
      <c r="G82" s="28">
        <v>3</v>
      </c>
      <c r="H82" s="28">
        <v>1</v>
      </c>
      <c r="I82" s="28">
        <v>1</v>
      </c>
      <c r="J82" s="292"/>
      <c r="K82" s="294"/>
      <c r="L82" s="314"/>
    </row>
    <row r="83" spans="1:12" ht="18.75" customHeight="1" thickBot="1">
      <c r="A83" s="288"/>
      <c r="B83" s="290"/>
      <c r="C83" s="79" t="s">
        <v>59</v>
      </c>
      <c r="D83" s="77"/>
      <c r="E83" s="28"/>
      <c r="F83" s="28">
        <v>1</v>
      </c>
      <c r="G83" s="28">
        <v>1</v>
      </c>
      <c r="H83" s="28"/>
      <c r="I83" s="28">
        <v>1</v>
      </c>
      <c r="J83" s="292"/>
      <c r="K83" s="294"/>
      <c r="L83" s="314"/>
    </row>
    <row r="84" spans="1:12" ht="18.75" customHeight="1" thickBot="1">
      <c r="A84" s="57">
        <f>B81+1</f>
        <v>11</v>
      </c>
      <c r="B84" s="58">
        <f>B81+K84</f>
        <v>11</v>
      </c>
      <c r="C84" s="276" t="s">
        <v>71</v>
      </c>
      <c r="D84" s="76">
        <v>6</v>
      </c>
      <c r="E84" s="27">
        <v>7</v>
      </c>
      <c r="F84" s="27">
        <v>3</v>
      </c>
      <c r="G84" s="27">
        <v>4</v>
      </c>
      <c r="H84" s="27">
        <v>4</v>
      </c>
      <c r="I84" s="27"/>
      <c r="J84" s="62">
        <f>SUM(D84:I84)</f>
        <v>24</v>
      </c>
      <c r="K84" s="60">
        <v>1</v>
      </c>
      <c r="L84" s="61">
        <f>J84*K84</f>
        <v>24</v>
      </c>
    </row>
    <row r="85" spans="1:12" ht="18.75" customHeight="1" thickBot="1">
      <c r="A85" s="57">
        <f>B84+1</f>
        <v>12</v>
      </c>
      <c r="B85" s="58">
        <f>B84+K85</f>
        <v>12</v>
      </c>
      <c r="C85" s="277"/>
      <c r="D85" s="76">
        <v>5</v>
      </c>
      <c r="E85" s="27">
        <v>6</v>
      </c>
      <c r="F85" s="27">
        <v>4</v>
      </c>
      <c r="G85" s="27">
        <v>5</v>
      </c>
      <c r="H85" s="27">
        <v>4</v>
      </c>
      <c r="I85" s="27"/>
      <c r="J85" s="62">
        <f>SUM(D85:I85)</f>
        <v>24</v>
      </c>
      <c r="K85" s="60">
        <v>1</v>
      </c>
      <c r="L85" s="61">
        <f>J85*K85</f>
        <v>24</v>
      </c>
    </row>
    <row r="86" spans="1:12" ht="18.75" customHeight="1" thickBot="1">
      <c r="A86" s="57">
        <f>B85+1</f>
        <v>13</v>
      </c>
      <c r="B86" s="58">
        <f>B85+K86</f>
        <v>14</v>
      </c>
      <c r="C86" s="278"/>
      <c r="D86" s="76">
        <v>3</v>
      </c>
      <c r="E86" s="27">
        <v>5</v>
      </c>
      <c r="F86" s="27">
        <v>2</v>
      </c>
      <c r="G86" s="27">
        <v>7</v>
      </c>
      <c r="H86" s="27">
        <v>3</v>
      </c>
      <c r="I86" s="27">
        <v>4</v>
      </c>
      <c r="J86" s="62">
        <f>SUM(D86:I86)</f>
        <v>24</v>
      </c>
      <c r="K86" s="60">
        <v>2</v>
      </c>
      <c r="L86" s="61">
        <f>J86*K86</f>
        <v>48</v>
      </c>
    </row>
    <row r="87" spans="1:12" ht="18.75" customHeight="1" thickBot="1">
      <c r="A87" s="297" t="s">
        <v>10</v>
      </c>
      <c r="B87" s="298"/>
      <c r="C87" s="298"/>
      <c r="D87" s="298"/>
      <c r="E87" s="298"/>
      <c r="F87" s="298"/>
      <c r="G87" s="298"/>
      <c r="H87" s="298"/>
      <c r="I87" s="298"/>
      <c r="J87" s="299"/>
      <c r="K87" s="30">
        <f>SUM(K70:K86)</f>
        <v>14</v>
      </c>
      <c r="L87" s="30">
        <f>SUM(L70:L86)</f>
        <v>336</v>
      </c>
    </row>
    <row r="88" spans="1:12" ht="18.75" customHeight="1"/>
    <row r="89" spans="1:12" ht="18.75" customHeight="1"/>
    <row r="90" spans="1:12" ht="18.75" customHeight="1" thickBot="1"/>
    <row r="91" spans="1:12" ht="23.25" customHeight="1" thickBot="1">
      <c r="A91" s="284" t="s">
        <v>10</v>
      </c>
      <c r="B91" s="285"/>
      <c r="C91" s="285"/>
      <c r="D91" s="285"/>
      <c r="E91" s="285"/>
      <c r="F91" s="285"/>
      <c r="G91" s="285"/>
      <c r="H91" s="285"/>
      <c r="I91" s="286"/>
      <c r="J91" s="31">
        <f>K18+K36+K55+K87</f>
        <v>20</v>
      </c>
      <c r="K91" s="31">
        <f>L18+L36+L55+L87</f>
        <v>480</v>
      </c>
    </row>
    <row r="92" spans="1:12" ht="18.75" customHeight="1"/>
    <row r="93" spans="1:12" ht="18.75" customHeight="1"/>
    <row r="94" spans="1:12" ht="18.75" customHeight="1"/>
    <row r="95" spans="1:12" ht="18.75" customHeight="1"/>
    <row r="96" spans="1:12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1.25" customHeight="1"/>
    <row r="125" ht="23.2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</sheetData>
  <mergeCells count="69">
    <mergeCell ref="L53:L54"/>
    <mergeCell ref="L51:L52"/>
    <mergeCell ref="A55:J55"/>
    <mergeCell ref="A51:A52"/>
    <mergeCell ref="B51:B52"/>
    <mergeCell ref="J51:J52"/>
    <mergeCell ref="K51:K52"/>
    <mergeCell ref="A53:A54"/>
    <mergeCell ref="B53:B54"/>
    <mergeCell ref="J53:J54"/>
    <mergeCell ref="K53:K54"/>
    <mergeCell ref="A91:I91"/>
    <mergeCell ref="A14:A16"/>
    <mergeCell ref="B14:B16"/>
    <mergeCell ref="J14:J16"/>
    <mergeCell ref="K14:K16"/>
    <mergeCell ref="A21:L21"/>
    <mergeCell ref="A30:L30"/>
    <mergeCell ref="A31:B32"/>
    <mergeCell ref="C31:C32"/>
    <mergeCell ref="D31:J31"/>
    <mergeCell ref="K31:K32"/>
    <mergeCell ref="L31:L32"/>
    <mergeCell ref="A33:A35"/>
    <mergeCell ref="B33:B35"/>
    <mergeCell ref="J33:J35"/>
    <mergeCell ref="K33:K35"/>
    <mergeCell ref="L14:L16"/>
    <mergeCell ref="A18:J18"/>
    <mergeCell ref="A2:L2"/>
    <mergeCell ref="A11:L11"/>
    <mergeCell ref="A12:B13"/>
    <mergeCell ref="C12:C13"/>
    <mergeCell ref="D12:J12"/>
    <mergeCell ref="K12:K13"/>
    <mergeCell ref="L12:L13"/>
    <mergeCell ref="L33:L35"/>
    <mergeCell ref="A36:J36"/>
    <mergeCell ref="A39:L39"/>
    <mergeCell ref="A48:L48"/>
    <mergeCell ref="A49:B50"/>
    <mergeCell ref="C49:C50"/>
    <mergeCell ref="D49:J49"/>
    <mergeCell ref="K49:K50"/>
    <mergeCell ref="L49:L50"/>
    <mergeCell ref="L81:L83"/>
    <mergeCell ref="A58:L58"/>
    <mergeCell ref="A67:L67"/>
    <mergeCell ref="A68:B69"/>
    <mergeCell ref="C68:C69"/>
    <mergeCell ref="D68:J68"/>
    <mergeCell ref="K68:K69"/>
    <mergeCell ref="L68:L69"/>
    <mergeCell ref="A87:J87"/>
    <mergeCell ref="C84:C86"/>
    <mergeCell ref="K75:K80"/>
    <mergeCell ref="L75:L80"/>
    <mergeCell ref="A70:A74"/>
    <mergeCell ref="B70:B74"/>
    <mergeCell ref="J70:J74"/>
    <mergeCell ref="K70:K74"/>
    <mergeCell ref="L70:L74"/>
    <mergeCell ref="A75:A80"/>
    <mergeCell ref="B75:B80"/>
    <mergeCell ref="J75:J80"/>
    <mergeCell ref="A81:A83"/>
    <mergeCell ref="B81:B83"/>
    <mergeCell ref="J81:J83"/>
    <mergeCell ref="K81:K83"/>
  </mergeCells>
  <pageMargins left="0.7" right="0.7" top="0.75" bottom="0.75" header="0.3" footer="0.3"/>
  <pageSetup paperSize="9" scale="76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8972-93DF-4C9C-84FD-6ED10EEF36D5}">
  <sheetPr>
    <tabColor rgb="FFFFFF00"/>
    <pageSetUpPr fitToPage="1"/>
  </sheetPr>
  <dimension ref="A2:K34"/>
  <sheetViews>
    <sheetView zoomScaleNormal="100" workbookViewId="0">
      <selection activeCell="G7" sqref="G7"/>
    </sheetView>
  </sheetViews>
  <sheetFormatPr defaultRowHeight="14.4"/>
  <cols>
    <col min="3" max="3" width="23.109375" customWidth="1"/>
    <col min="9" max="11" width="8.44140625" customWidth="1"/>
  </cols>
  <sheetData>
    <row r="2" spans="1:11" ht="15" thickBot="1"/>
    <row r="3" spans="1:11" ht="18" thickBot="1">
      <c r="A3" s="301" t="s">
        <v>11</v>
      </c>
      <c r="B3" s="302"/>
      <c r="C3" s="302"/>
      <c r="D3" s="302"/>
      <c r="E3" s="302"/>
      <c r="F3" s="302"/>
      <c r="G3" s="302"/>
      <c r="H3" s="302"/>
      <c r="I3" s="302"/>
      <c r="J3" s="302"/>
      <c r="K3" s="318"/>
    </row>
    <row r="4" spans="1:11" ht="15.6">
      <c r="A4" s="3" t="s">
        <v>12</v>
      </c>
      <c r="B4" s="4"/>
      <c r="C4" s="5"/>
      <c r="D4" s="4"/>
      <c r="E4" s="4"/>
      <c r="F4" s="4"/>
      <c r="G4" s="4"/>
      <c r="H4" s="4"/>
      <c r="I4" s="4"/>
      <c r="J4" s="6"/>
      <c r="K4" s="7"/>
    </row>
    <row r="5" spans="1:11" ht="15.6">
      <c r="A5" s="3" t="s">
        <v>13</v>
      </c>
      <c r="B5" s="4"/>
      <c r="C5" s="70" t="s">
        <v>231</v>
      </c>
      <c r="D5" s="9"/>
      <c r="E5" s="4"/>
      <c r="F5" s="338"/>
      <c r="G5" s="338"/>
      <c r="H5" s="338"/>
      <c r="I5" s="10"/>
      <c r="J5" s="11"/>
      <c r="K5" s="12"/>
    </row>
    <row r="6" spans="1:11" ht="15.6">
      <c r="A6" s="13" t="s">
        <v>14</v>
      </c>
      <c r="B6" s="4"/>
      <c r="C6" s="14"/>
      <c r="D6" s="9"/>
      <c r="E6" s="4"/>
      <c r="F6" s="15"/>
      <c r="G6" s="15"/>
      <c r="H6" s="15"/>
      <c r="I6" s="4" t="s">
        <v>15</v>
      </c>
      <c r="J6" s="11"/>
      <c r="K6" s="12"/>
    </row>
    <row r="7" spans="1:11">
      <c r="A7" s="3" t="s">
        <v>16</v>
      </c>
      <c r="B7" s="4"/>
      <c r="C7" s="16"/>
      <c r="D7" s="4"/>
      <c r="E7" s="4"/>
      <c r="F7" s="10"/>
      <c r="G7" s="10"/>
      <c r="H7" s="10"/>
      <c r="I7" s="4" t="s">
        <v>17</v>
      </c>
      <c r="J7" s="4"/>
      <c r="K7" s="12">
        <f>K16</f>
        <v>24</v>
      </c>
    </row>
    <row r="8" spans="1:11">
      <c r="A8" s="3" t="s">
        <v>18</v>
      </c>
      <c r="B8" s="4"/>
      <c r="C8" s="8"/>
      <c r="D8" s="4"/>
      <c r="E8" s="4"/>
      <c r="F8" s="4"/>
      <c r="G8" s="4"/>
      <c r="H8" s="4"/>
      <c r="I8" s="4" t="s">
        <v>19</v>
      </c>
      <c r="J8" s="4"/>
      <c r="K8" s="17" t="s">
        <v>101</v>
      </c>
    </row>
    <row r="9" spans="1:11">
      <c r="A9" s="3" t="s">
        <v>20</v>
      </c>
      <c r="B9" s="4"/>
      <c r="C9" s="35"/>
      <c r="D9" s="4"/>
      <c r="E9" s="4"/>
      <c r="F9" s="4"/>
      <c r="G9" s="4"/>
      <c r="H9" s="4"/>
      <c r="I9" s="4" t="s">
        <v>21</v>
      </c>
      <c r="J9" s="4"/>
      <c r="K9" s="18"/>
    </row>
    <row r="10" spans="1:11">
      <c r="A10" s="3" t="s">
        <v>22</v>
      </c>
      <c r="B10" s="4"/>
      <c r="C10" s="8" t="s">
        <v>372</v>
      </c>
      <c r="D10" s="4"/>
      <c r="E10" s="4"/>
      <c r="F10" s="4"/>
      <c r="G10" s="4"/>
      <c r="H10" s="4"/>
      <c r="I10" s="4"/>
      <c r="J10" s="4"/>
      <c r="K10" s="19"/>
    </row>
    <row r="11" spans="1:11" ht="15" thickBot="1">
      <c r="A11" s="20" t="s">
        <v>38</v>
      </c>
      <c r="B11" s="21"/>
      <c r="C11" s="22"/>
      <c r="D11" s="21"/>
      <c r="E11" s="21"/>
      <c r="F11" s="21"/>
      <c r="G11" s="21"/>
      <c r="H11" s="21"/>
      <c r="I11" s="21"/>
      <c r="J11" s="21"/>
      <c r="K11" s="23"/>
    </row>
    <row r="12" spans="1:11" ht="16.2" thickBot="1">
      <c r="A12" s="339"/>
      <c r="B12" s="340"/>
      <c r="C12" s="340"/>
      <c r="D12" s="340"/>
      <c r="E12" s="340"/>
      <c r="F12" s="340"/>
      <c r="G12" s="340"/>
      <c r="H12" s="340"/>
      <c r="I12" s="340"/>
      <c r="J12" s="340"/>
      <c r="K12" s="341"/>
    </row>
    <row r="13" spans="1:11" ht="15" thickBot="1">
      <c r="A13" s="320" t="s">
        <v>23</v>
      </c>
      <c r="B13" s="321"/>
      <c r="C13" s="322" t="s">
        <v>24</v>
      </c>
      <c r="D13" s="342" t="s">
        <v>25</v>
      </c>
      <c r="E13" s="343"/>
      <c r="F13" s="343"/>
      <c r="G13" s="343"/>
      <c r="H13" s="343"/>
      <c r="I13" s="315"/>
      <c r="J13" s="316" t="s">
        <v>0</v>
      </c>
      <c r="K13" s="324" t="s">
        <v>26</v>
      </c>
    </row>
    <row r="14" spans="1:11" ht="18" thickBot="1">
      <c r="A14" s="320"/>
      <c r="B14" s="321"/>
      <c r="C14" s="323"/>
      <c r="D14" s="24" t="s">
        <v>129</v>
      </c>
      <c r="E14" s="24" t="s">
        <v>41</v>
      </c>
      <c r="F14" s="24" t="s">
        <v>42</v>
      </c>
      <c r="G14" s="24" t="s">
        <v>43</v>
      </c>
      <c r="H14" s="24" t="s">
        <v>45</v>
      </c>
      <c r="I14" s="25" t="s">
        <v>35</v>
      </c>
      <c r="J14" s="317"/>
      <c r="K14" s="325"/>
    </row>
    <row r="15" spans="1:11" ht="16.2" thickBot="1">
      <c r="A15" s="57">
        <v>1</v>
      </c>
      <c r="B15" s="58">
        <f>J15</f>
        <v>1</v>
      </c>
      <c r="C15" s="124" t="s">
        <v>71</v>
      </c>
      <c r="D15" s="27"/>
      <c r="E15" s="27"/>
      <c r="F15" s="27">
        <v>10</v>
      </c>
      <c r="G15" s="27">
        <v>6</v>
      </c>
      <c r="H15" s="27">
        <v>8</v>
      </c>
      <c r="I15" s="62">
        <f>SUM(D15:H15)</f>
        <v>24</v>
      </c>
      <c r="J15" s="60">
        <v>1</v>
      </c>
      <c r="K15" s="61">
        <f>I15*J15</f>
        <v>24</v>
      </c>
    </row>
    <row r="16" spans="1:11" ht="19.2" thickBot="1">
      <c r="A16" s="335" t="s">
        <v>10</v>
      </c>
      <c r="B16" s="336"/>
      <c r="C16" s="336"/>
      <c r="D16" s="336"/>
      <c r="E16" s="336"/>
      <c r="F16" s="336"/>
      <c r="G16" s="336"/>
      <c r="H16" s="336"/>
      <c r="I16" s="337"/>
      <c r="J16" s="30">
        <f>SUM(J15:J15)</f>
        <v>1</v>
      </c>
      <c r="K16" s="30">
        <f>SUM(K15:K15)</f>
        <v>24</v>
      </c>
    </row>
    <row r="33" spans="1:11" ht="15" thickBot="1"/>
    <row r="34" spans="1:11" ht="24" thickBot="1">
      <c r="A34" s="284" t="s">
        <v>10</v>
      </c>
      <c r="B34" s="285"/>
      <c r="C34" s="285"/>
      <c r="D34" s="285"/>
      <c r="E34" s="285"/>
      <c r="F34" s="285"/>
      <c r="G34" s="285"/>
      <c r="H34" s="285"/>
      <c r="I34" s="286"/>
      <c r="J34" s="31">
        <f>J16</f>
        <v>1</v>
      </c>
      <c r="K34" s="31">
        <f>K16</f>
        <v>24</v>
      </c>
    </row>
  </sheetData>
  <mergeCells count="10">
    <mergeCell ref="A34:I34"/>
    <mergeCell ref="A16:I16"/>
    <mergeCell ref="A3:K3"/>
    <mergeCell ref="F5:H5"/>
    <mergeCell ref="A12:K12"/>
    <mergeCell ref="A13:B14"/>
    <mergeCell ref="C13:C14"/>
    <mergeCell ref="D13:I13"/>
    <mergeCell ref="J13:J14"/>
    <mergeCell ref="K13:K14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13</vt:i4>
      </vt:variant>
    </vt:vector>
  </HeadingPairs>
  <TitlesOfParts>
    <vt:vector size="33" baseType="lpstr">
      <vt:lpstr>SUMMARY GRADE A</vt:lpstr>
      <vt:lpstr>SUMMARY GRADE B</vt:lpstr>
      <vt:lpstr>PANT-REGULAR F-1</vt:lpstr>
      <vt:lpstr>PANT- PLUS F-1</vt:lpstr>
      <vt:lpstr>SKIRT - F-1</vt:lpstr>
      <vt:lpstr>JACKET-REGULAR F-1</vt:lpstr>
      <vt:lpstr>SHORT-REGULAR F-1 </vt:lpstr>
      <vt:lpstr>SHORT- PLUS F-1 </vt:lpstr>
      <vt:lpstr>SWEATSHIRT-REGULAR F-1</vt:lpstr>
      <vt:lpstr>SHORT-REGULAR F-2   </vt:lpstr>
      <vt:lpstr>SHORT- PLUS F-2 </vt:lpstr>
      <vt:lpstr>JUMPSUIT-REGULAR F-2</vt:lpstr>
      <vt:lpstr>PANT-REGULAR F-2  </vt:lpstr>
      <vt:lpstr>PANT- PLUS F-2   </vt:lpstr>
      <vt:lpstr>SHIRT-REGULAR F-2</vt:lpstr>
      <vt:lpstr>JACKET-REGULAR F-2 </vt:lpstr>
      <vt:lpstr>JACKET- PLUS F-2</vt:lpstr>
      <vt:lpstr>SKIRT-REGULAR F-2</vt:lpstr>
      <vt:lpstr>SWEATSHIRT-REGULAR F-2 </vt:lpstr>
      <vt:lpstr>SWEATSHIRT- PLUS F-2</vt:lpstr>
      <vt:lpstr>'JACKET-REGULAR F-1'!Print_Area</vt:lpstr>
      <vt:lpstr>'JACKET-REGULAR F-2 '!Print_Area</vt:lpstr>
      <vt:lpstr>'JUMPSUIT-REGULAR F-2'!Print_Area</vt:lpstr>
      <vt:lpstr>'PANT-REGULAR F-1'!Print_Area</vt:lpstr>
      <vt:lpstr>'PANT-REGULAR F-2  '!Print_Area</vt:lpstr>
      <vt:lpstr>'SHIRT-REGULAR F-2'!Print_Area</vt:lpstr>
      <vt:lpstr>'SHORT-REGULAR F-1 '!Print_Area</vt:lpstr>
      <vt:lpstr>'SHORT-REGULAR F-2   '!Print_Area</vt:lpstr>
      <vt:lpstr>'SKIRT - F-1'!Print_Area</vt:lpstr>
      <vt:lpstr>'SKIRT-REGULAR F-2'!Print_Area</vt:lpstr>
      <vt:lpstr>'SUMMARY GRADE B'!Print_Area</vt:lpstr>
      <vt:lpstr>'SWEATSHIRT-REGULAR F-1'!Print_Area</vt:lpstr>
      <vt:lpstr>'SWEATSHIRT-REGULAR F-2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2026-09-08T03:53:00Z</dcterms:modified>
</cp:coreProperties>
</file>